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508_istruzione_it/Documents/ARCHIVIO_RAGIONERIA/AMMINISTRAZIONE_TRASPARENTE/SEZIONE_SOVVENZIONI/ATTI CONCESSIONE 2023/da pubblicare/"/>
    </mc:Choice>
  </mc:AlternateContent>
  <xr:revisionPtr revIDLastSave="295" documentId="8_{1945BA41-928A-4834-84D4-C921D8989035}" xr6:coauthVersionLast="47" xr6:coauthVersionMax="47" xr10:uidLastSave="{2C43880C-9542-4BE6-B2C0-E6F1DE7CC797}"/>
  <bookViews>
    <workbookView xWindow="-120" yWindow="-120" windowWidth="20730" windowHeight="11160" tabRatio="601" xr2:uid="{00000000-000D-0000-FFFF-FFFF00000000}"/>
  </bookViews>
  <sheets>
    <sheet name="RIPARTIZIONE_PRIMARIA_TOT" sheetId="47" r:id="rId1"/>
    <sheet name="RIPARTIZIONE_PRIMARIA_1°" sheetId="51" state="hidden" r:id="rId2"/>
    <sheet name="RIPARTIZIONE_PRIMARIA_2°-OK" sheetId="52" state="hidden" r:id="rId3"/>
    <sheet name="RIPARTIZIONE_PRIMARIA_3°" sheetId="54" state="hidden" r:id="rId4"/>
    <sheet name="PROVA" sheetId="53" state="hidden" r:id="rId5"/>
  </sheets>
  <definedNames>
    <definedName name="_xlnm._FilterDatabase" localSheetId="1" hidden="1">RIPARTIZIONE_PRIMARIA_1°!$A$10:$P$28</definedName>
    <definedName name="_xlnm._FilterDatabase" localSheetId="2" hidden="1">'RIPARTIZIONE_PRIMARIA_2°-OK'!$A$10:$P$18</definedName>
    <definedName name="_xlnm._FilterDatabase" localSheetId="3" hidden="1">RIPARTIZIONE_PRIMARIA_3°!$A$10:$P$14</definedName>
    <definedName name="_xlnm._FilterDatabase" localSheetId="0" hidden="1">RIPARTIZIONE_PRIMARIA_TOT!$A$11:$D$34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54" l="1"/>
  <c r="O12" i="54"/>
  <c r="N12" i="54"/>
  <c r="O13" i="54" s="1"/>
  <c r="L12" i="54"/>
  <c r="K12" i="54"/>
  <c r="J12" i="54"/>
  <c r="I12" i="54"/>
  <c r="H12" i="54"/>
  <c r="L26" i="51" l="1"/>
  <c r="P16" i="52" l="1"/>
  <c r="O16" i="52"/>
  <c r="O17" i="52" s="1"/>
  <c r="N16" i="52"/>
  <c r="L16" i="52"/>
  <c r="I16" i="52"/>
  <c r="J16" i="52"/>
  <c r="K16" i="52"/>
  <c r="H16" i="52"/>
  <c r="K26" i="51"/>
  <c r="J26" i="51"/>
  <c r="I26" i="51"/>
  <c r="H26" i="51"/>
  <c r="P26" i="51"/>
  <c r="O26" i="51"/>
  <c r="O27" i="51" s="1"/>
  <c r="N26" i="51"/>
</calcChain>
</file>

<file path=xl/sharedStrings.xml><?xml version="1.0" encoding="utf-8"?>
<sst xmlns="http://schemas.openxmlformats.org/spreadsheetml/2006/main" count="464" uniqueCount="192">
  <si>
    <t>Tabella di ripartizione contributo paritarie primarie saldo  a.s. 2021/2022 e acconto 2022/2023</t>
  </si>
  <si>
    <t>UFFICIO SCOLASTICO REGIONALE PER IL VENETO</t>
  </si>
  <si>
    <t>Totale convenzione 2021/2022</t>
  </si>
  <si>
    <t xml:space="preserve">SCUOLE PARITARIE PRIMARIE </t>
  </si>
  <si>
    <t>ACCONTO 2021/2022  importo pagato</t>
  </si>
  <si>
    <t xml:space="preserve">CAP. 1477/01 E.F. 2022 - Contributo Ordinario </t>
  </si>
  <si>
    <t>Saldo a.s. 2021/2022</t>
  </si>
  <si>
    <t>A cura dell'Ufficio VI - Ambito Territoriale di Treviso - Ufficio Finanziario</t>
  </si>
  <si>
    <t>ACCONTO 2022/2023 importo  assegnato</t>
  </si>
  <si>
    <t>STORNO Acconto assegnato a scuola cessata e restituito</t>
  </si>
  <si>
    <t>ACCONTO 2022/2023 da distrubuire</t>
  </si>
  <si>
    <t>Totale saldo 2021/2022 e acconto2022/2023</t>
  </si>
  <si>
    <t>N.</t>
  </si>
  <si>
    <t>Codice Meccanografico</t>
  </si>
  <si>
    <t>Codice Fiscale</t>
  </si>
  <si>
    <t xml:space="preserve">Codice IBAN </t>
  </si>
  <si>
    <t>COMUNE</t>
  </si>
  <si>
    <t>DENOMINAZIONE SCUOLA</t>
  </si>
  <si>
    <t>GESTORE</t>
  </si>
  <si>
    <t>Convenzioni A.S.2021/2022</t>
  </si>
  <si>
    <t>acconto 2021/2022</t>
  </si>
  <si>
    <t>Quota a Saldo A.S. 2020/2021</t>
  </si>
  <si>
    <t>Acconto 2022/2023</t>
  </si>
  <si>
    <t>Lordo</t>
  </si>
  <si>
    <t>ONLUS</t>
  </si>
  <si>
    <t>IRES 4%</t>
  </si>
  <si>
    <t>bollo</t>
  </si>
  <si>
    <t>netto pagato</t>
  </si>
  <si>
    <t>OP</t>
  </si>
  <si>
    <t>CAMICIA</t>
  </si>
  <si>
    <t>CONVENZIONE</t>
  </si>
  <si>
    <t>TV1E005007</t>
  </si>
  <si>
    <t>81000190264</t>
  </si>
  <si>
    <t>IT04I0839961564000000322452</t>
  </si>
  <si>
    <t>CASTELFRANCO VENETO</t>
  </si>
  <si>
    <t>S. MARIA DELLA PIEVE</t>
  </si>
  <si>
    <t xml:space="preserve">PARROCCHIA SANTA MARIA DELLA PIEVE  </t>
  </si>
  <si>
    <t>NO</t>
  </si>
  <si>
    <t>OK</t>
  </si>
  <si>
    <t>TV1E01500T</t>
  </si>
  <si>
    <t>00505970269</t>
  </si>
  <si>
    <t>IT76Y0839961570000000053027</t>
  </si>
  <si>
    <t>CASTELLO DI GODEGO</t>
  </si>
  <si>
    <t>E. DI SARDAGNA</t>
  </si>
  <si>
    <t>CASA RELIGIOSA ISTITUTO SALESIANO ENRICO DI SARDAGNA</t>
  </si>
  <si>
    <t>TV1E01600N</t>
  </si>
  <si>
    <t>00503520264</t>
  </si>
  <si>
    <t>IT76C0708461620000000930979</t>
  </si>
  <si>
    <t>CONEGLIANO</t>
  </si>
  <si>
    <t>COLLEGIO IMMACOLATA</t>
  </si>
  <si>
    <t>ENTE GIURIDICO COLLEGIO IMMACOLATA DELLE SALESIANE DI DON BO</t>
  </si>
  <si>
    <t>TV1E019005</t>
  </si>
  <si>
    <t>04189360268</t>
  </si>
  <si>
    <t>IT95X0585661621119573003602</t>
  </si>
  <si>
    <t xml:space="preserve">PIANCA SCHOOL </t>
  </si>
  <si>
    <t>PIANCA HAPPY ENGLISH SCHOOL IMPRESA SOCIALE  S.R.L.</t>
  </si>
  <si>
    <t>TV1E01700D</t>
  </si>
  <si>
    <t>00501850267</t>
  </si>
  <si>
    <t>IT40P0306909606100000007006</t>
  </si>
  <si>
    <t xml:space="preserve">MOGLIANO VENETO </t>
  </si>
  <si>
    <t>COLLEGIO SALESIANO ASTORI</t>
  </si>
  <si>
    <t>CASA RELIGIOSA COLLEGIO SALESIANO ASTORI</t>
  </si>
  <si>
    <t>TV1E00800P</t>
  </si>
  <si>
    <t>02480770268</t>
  </si>
  <si>
    <t>IT97J0760112000000013236310</t>
  </si>
  <si>
    <t>MONTEBELLUNA</t>
  </si>
  <si>
    <t>BERTOLINI</t>
  </si>
  <si>
    <t>COOPERATIVA SCUOLE BERTOLINI SOCIETA' COOPERATIVA  S.R.L.</t>
  </si>
  <si>
    <t>SI</t>
  </si>
  <si>
    <t>TV1E00900E</t>
  </si>
  <si>
    <t>IT06K0503461820000000004331</t>
  </si>
  <si>
    <t>MARIA AUSILIATRICE</t>
  </si>
  <si>
    <t>COLLEGIO IMMACOLATA DELLE SALESIANE DI DON BO</t>
  </si>
  <si>
    <t>TV1E01000P</t>
  </si>
  <si>
    <t>03550730588</t>
  </si>
  <si>
    <t>IT53R0306961865100000003460</t>
  </si>
  <si>
    <t>ODERZO</t>
  </si>
  <si>
    <t>BRANDOLINI ROTA</t>
  </si>
  <si>
    <t xml:space="preserve">CASA GENERALIZIA DELLA PIA SOCITÀ TORINESE DI S. GIUSEPPE </t>
  </si>
  <si>
    <t>TV1E00700V</t>
  </si>
  <si>
    <t>80019090580</t>
  </si>
  <si>
    <t>IT71U0103061770000061229151</t>
  </si>
  <si>
    <t>PIEVE DEL GRAPPA</t>
  </si>
  <si>
    <t>ISTITUTI FILIPPIN (SCUOLA PRIMARIA)</t>
  </si>
  <si>
    <t xml:space="preserve">PROVINCIA DELLA CONGREGAZIONE DEI FRATELLI DELLE SCUOLE CRISTIANE </t>
  </si>
  <si>
    <t>TV1E018009</t>
  </si>
  <si>
    <t>00526480264</t>
  </si>
  <si>
    <t>IT98K0585661920103571156749</t>
  </si>
  <si>
    <t>PIEVE DI SOLIGO</t>
  </si>
  <si>
    <t>COLLEGIO VESCOVILE BALBI VALIER</t>
  </si>
  <si>
    <t>TV1E006003</t>
  </si>
  <si>
    <t>00208450270</t>
  </si>
  <si>
    <t>IT60L0306909606100000019259</t>
  </si>
  <si>
    <t>POSSAGNO</t>
  </si>
  <si>
    <t>COLLEGIO CANOVA</t>
  </si>
  <si>
    <t>CONGREGAZIONE SCUOLE DI CARITÀ ISTITUTO CAVANIS</t>
  </si>
  <si>
    <t>TV1E01100E</t>
  </si>
  <si>
    <t>00634360275</t>
  </si>
  <si>
    <t>IT16I0306961963625019469580</t>
  </si>
  <si>
    <t>PREGANZIOL</t>
  </si>
  <si>
    <t>SANTA MARIA DELLE GRAZIE</t>
  </si>
  <si>
    <t>ISTITUTO DELLE SUORE FRANCESCANE DI CRISTO RE</t>
  </si>
  <si>
    <t>TV1EAE500L</t>
  </si>
  <si>
    <t>03234260267</t>
  </si>
  <si>
    <t>IT02S0708462060000000412010</t>
  </si>
  <si>
    <t>SAN VENDEMIANO</t>
  </si>
  <si>
    <t>LA CRUNA</t>
  </si>
  <si>
    <t>LA CRUNA ASSOCIAZIONE PER LA PEDAGOGIA STEINER-WALDORF</t>
  </si>
  <si>
    <t>TV1E00100X</t>
  </si>
  <si>
    <t>94004060268</t>
  </si>
  <si>
    <t>IT73U0306909606100000018800</t>
  </si>
  <si>
    <t>TREVISO</t>
  </si>
  <si>
    <t>CARMEN FROVA</t>
  </si>
  <si>
    <t xml:space="preserve">FONDAZIONE OPERA MISSIONARIA DELLA CARITÀ COLL. PIO X </t>
  </si>
  <si>
    <t>TV1E00200Q</t>
  </si>
  <si>
    <t>ISTITUTO ZANOTTI</t>
  </si>
  <si>
    <t>TV1E00300G</t>
  </si>
  <si>
    <t>MARIA BAMBINA</t>
  </si>
  <si>
    <t/>
  </si>
  <si>
    <t>TOTALE</t>
  </si>
  <si>
    <t>TV1E00400B</t>
  </si>
  <si>
    <t>00517380267</t>
  </si>
  <si>
    <t>IT38J0200812012000102223900</t>
  </si>
  <si>
    <t>MADDALENA DI CANOSSA</t>
  </si>
  <si>
    <t>CASA PRIMARIA IN TREVISO DELL'ISTITUTO FIGLIE CARITÀ CANOSSIANE</t>
  </si>
  <si>
    <t>TV1EDQ500C</t>
  </si>
  <si>
    <t>94019260267</t>
  </si>
  <si>
    <t>IT07F0835662100000000000002</t>
  </si>
  <si>
    <t xml:space="preserve">TREVISO </t>
  </si>
  <si>
    <t>MICHAEL</t>
  </si>
  <si>
    <t>ASSOCIAZIONE PER LA PEDAGOGIA STEINERIANA MICHAEL</t>
  </si>
  <si>
    <t>TV1E01200A</t>
  </si>
  <si>
    <t>01968440261</t>
  </si>
  <si>
    <t>IT06J0708462150000000310275</t>
  </si>
  <si>
    <t>VALDOBBIADENE</t>
  </si>
  <si>
    <t>S. MARIA ASSUNTA</t>
  </si>
  <si>
    <t>PARROCCHIA DI SANTA MARIA ASSUNTA DI VALDOBBIADENE</t>
  </si>
  <si>
    <t>TV1E013006</t>
  </si>
  <si>
    <t>00410870273</t>
  </si>
  <si>
    <t>IT85X0890462190007000005372</t>
  </si>
  <si>
    <t>VITTORIO VENETO</t>
  </si>
  <si>
    <t>SANTA GIOVANNA D'ARCO</t>
  </si>
  <si>
    <t>ISTITUTO DELLE SUORE FIGLIE DI S. GIUSEPPE DEL CABURLOTTO</t>
  </si>
  <si>
    <t>Arrotondamento di - 0,01</t>
  </si>
  <si>
    <t>DURC</t>
  </si>
  <si>
    <t>EQUITALIA</t>
  </si>
  <si>
    <t>SPERIM</t>
  </si>
  <si>
    <t>CAUS</t>
  </si>
  <si>
    <t>U.1.04.01.01.002</t>
  </si>
  <si>
    <t>UAT TV - CONTRIBUTO ORDINARIO PRIMARIE S 21-22 A 22-23</t>
  </si>
  <si>
    <t>UAT TV - DECRETO PAGAMENTO PRIMARIE 2027 DEL 08-06-2022</t>
  </si>
  <si>
    <t>PNI</t>
  </si>
  <si>
    <t xml:space="preserve">IRES </t>
  </si>
  <si>
    <t>BOLLO</t>
  </si>
  <si>
    <t>La Dirigente</t>
  </si>
  <si>
    <t>Barbara Sardella</t>
  </si>
  <si>
    <t xml:space="preserve">Firmato digitalmente ai sensi del c.d. Codice </t>
  </si>
  <si>
    <t xml:space="preserve">dell’Amministrazione digitale e norme ad esso connesse </t>
  </si>
  <si>
    <t>LEGGE</t>
  </si>
  <si>
    <t>Treviso, 18/07/2022</t>
  </si>
  <si>
    <t>Treviso, 02/08/2022</t>
  </si>
  <si>
    <t>UAT TV - DECRETO PAGAMENTO PRIMARIE N. 2647 DEL 02-08-2022</t>
  </si>
  <si>
    <t>CAUSALE</t>
  </si>
  <si>
    <t>codice fiscale era cambiato</t>
  </si>
  <si>
    <t>Treviso, 01/09/2022</t>
  </si>
  <si>
    <t>82001610268</t>
  </si>
  <si>
    <t>Norma a base dell'attribuzione dei contributi alle scuole paritarie: art. 1 , comma 169 della legge n. 190/2014</t>
  </si>
  <si>
    <t>Modalità seguita per l'individuazione del beneficiario:  scuole paritarie primarie</t>
  </si>
  <si>
    <t>Beneficiario</t>
  </si>
  <si>
    <t>Causale Pagamento</t>
  </si>
  <si>
    <t>Contributo scuole paritarie primarie  - quota acconto a.s. 2023/2024</t>
  </si>
  <si>
    <t>Contributo scuole paritarie primarie  - quota a saldo a.s. 2022/2023</t>
  </si>
  <si>
    <t>PARROCCHIA SANTA MARIA DELLA PIEVE   - S. MARIA DELLA PIEVE</t>
  </si>
  <si>
    <t>ISTITUTO SALESIANO ENRICO DI SARDAGNA - E. DI SARDAGNA</t>
  </si>
  <si>
    <t>COLLEGIO IMMACOLATA DELLE SALESIANE DI DON BO - COLLEGIO IMMACOLATA</t>
  </si>
  <si>
    <t xml:space="preserve">PIANCA ENGLISH SCHOOL IMPRESA SOCIALE S.R.L. - PIANCA SCHOOL </t>
  </si>
  <si>
    <t>COLLEGIO SALESIANO ASTORI - COLLEGIO SALESIANO ASTORI</t>
  </si>
  <si>
    <t>SOC.COOP.SOC. SCUOLE BERTOLINI ONLUS - BERTOLINI</t>
  </si>
  <si>
    <t>COLLEGIO IMMACOLATA DELLE S.D.B. - MARIA AUSILIATRICE</t>
  </si>
  <si>
    <t>PROVINCIA ITALIANA GIUSEPPINI DEL MURIALDO - BRANDOLINI ROTA</t>
  </si>
  <si>
    <t>IST. PAR. FILIPPIN PROV. CONGREG. F.LLI SCUOLE CRIST. - ISTITUTI FILIPPIN</t>
  </si>
  <si>
    <t>COLLEGIO VESCOVILE BALBI VALIER - COLLEGIO VESCOVILE BALBI VALIER</t>
  </si>
  <si>
    <t>CONGREGAZIONE SCUOLE DI CARITÀ ISTITUTO CAVANIS - COLLEGIO CANOVA</t>
  </si>
  <si>
    <t>ISTITUTO DELLE SUORE FRANCESCANE DI CRISTO RE - SANTA MARIA DELLE GRAZIE</t>
  </si>
  <si>
    <t>LA CRUNA ASSOCIAZIONE PER LA PEDAGOGIA STEINER-WALDORF - LA CRUNA</t>
  </si>
  <si>
    <t>FONDAZIONE OPERA MISSIONARIA DELLA CARITÀ COLL. PIO X  - CARMEN FROVA</t>
  </si>
  <si>
    <t>FONDAZIONE OPERA MISSIONARIA DELLA CARITÀ COLL. PIO X  - ISTITUTO ZANOTTI</t>
  </si>
  <si>
    <t>FONDAZIONE OPERA MISSIONARIA DELLA CARITÀ COLL. PIO X  - MARIA BAMBINA</t>
  </si>
  <si>
    <t>CASA PRIMARIA IN TREVISO DELL'IST. FIGLIE CARITÀ CANOSSIANE - MADDALENA DI CANOSSA</t>
  </si>
  <si>
    <t>ASSOCIAZIONE PER LA PEDAGOGIA STEINERIANA MICHAEL - MICHAEL</t>
  </si>
  <si>
    <t>PARROCCHIA DI SANTA MARIA ASSUNTA DI VALDOBBIADENE - S. MARIA ASSUNTA</t>
  </si>
  <si>
    <t>ISTITUTO DELLE SUORE FIGLIE DI S. GIUSEPPE DEL CABURLOTTO - SANTA GIOVANNA D'ARCO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</si>
</sst>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Franklin Gothic Medium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indexed="63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5" fillId="0" borderId="0">
      <alignment vertical="top"/>
    </xf>
    <xf numFmtId="0" fontId="6" fillId="0" borderId="0"/>
    <xf numFmtId="0" fontId="17" fillId="0" borderId="0">
      <alignment vertical="top"/>
    </xf>
    <xf numFmtId="0" fontId="18" fillId="0" borderId="0"/>
  </cellStyleXfs>
  <cellXfs count="175">
    <xf numFmtId="0" fontId="0" fillId="0" borderId="0" xfId="0"/>
    <xf numFmtId="4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4" fontId="10" fillId="2" borderId="4" xfId="1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/>
      <protection locked="0"/>
    </xf>
    <xf numFmtId="4" fontId="1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 applyProtection="1">
      <alignment horizontal="center" vertical="center"/>
      <protection locked="0"/>
    </xf>
    <xf numFmtId="4" fontId="10" fillId="0" borderId="2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/>
    </xf>
    <xf numFmtId="4" fontId="10" fillId="5" borderId="6" xfId="0" applyNumberFormat="1" applyFont="1" applyFill="1" applyBorder="1" applyAlignment="1">
      <alignment vertical="center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/>
      <protection locked="0"/>
    </xf>
    <xf numFmtId="4" fontId="10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4" fontId="10" fillId="0" borderId="4" xfId="0" applyNumberFormat="1" applyFont="1" applyBorder="1" applyAlignment="1" applyProtection="1">
      <alignment horizontal="right" vertical="center" wrapText="1"/>
      <protection locked="0"/>
    </xf>
    <xf numFmtId="4" fontId="10" fillId="0" borderId="4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4" fontId="10" fillId="0" borderId="5" xfId="0" applyNumberFormat="1" applyFont="1" applyBorder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right" vertical="center"/>
      <protection locked="0"/>
    </xf>
    <xf numFmtId="4" fontId="10" fillId="0" borderId="5" xfId="0" applyNumberFormat="1" applyFont="1" applyBorder="1" applyAlignment="1" applyProtection="1">
      <alignment horizontal="center" vertical="center"/>
      <protection locked="0"/>
    </xf>
    <xf numFmtId="4" fontId="10" fillId="0" borderId="17" xfId="0" applyNumberFormat="1" applyFont="1" applyBorder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 wrapText="1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 applyProtection="1">
      <alignment horizontal="center" vertical="center"/>
      <protection locked="0"/>
    </xf>
    <xf numFmtId="4" fontId="10" fillId="0" borderId="23" xfId="0" applyNumberFormat="1" applyFont="1" applyBorder="1" applyAlignment="1" applyProtection="1">
      <alignment horizontal="right" vertical="center" wrapText="1"/>
      <protection locked="0"/>
    </xf>
    <xf numFmtId="4" fontId="10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0" fontId="10" fillId="4" borderId="0" xfId="0" applyFont="1" applyFill="1"/>
    <xf numFmtId="4" fontId="10" fillId="3" borderId="4" xfId="0" applyNumberFormat="1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2" xfId="0" applyNumberFormat="1" applyFont="1" applyBorder="1" applyAlignment="1" applyProtection="1">
      <alignment horizontal="right" vertical="center"/>
      <protection locked="0"/>
    </xf>
    <xf numFmtId="4" fontId="10" fillId="0" borderId="18" xfId="0" applyNumberFormat="1" applyFont="1" applyBorder="1" applyAlignment="1" applyProtection="1">
      <alignment horizontal="right" vertical="center"/>
      <protection locked="0"/>
    </xf>
    <xf numFmtId="4" fontId="10" fillId="0" borderId="16" xfId="0" applyNumberFormat="1" applyFont="1" applyBorder="1" applyAlignment="1" applyProtection="1">
      <alignment horizontal="center" vertical="center"/>
      <protection locked="0"/>
    </xf>
    <xf numFmtId="4" fontId="10" fillId="0" borderId="13" xfId="0" applyNumberFormat="1" applyFont="1" applyBorder="1" applyAlignment="1" applyProtection="1">
      <alignment horizontal="right" vertical="center" wrapText="1"/>
      <protection locked="0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 applyProtection="1">
      <alignment vertical="center" wrapText="1"/>
      <protection locked="0"/>
    </xf>
    <xf numFmtId="0" fontId="10" fillId="5" borderId="11" xfId="0" applyFont="1" applyFill="1" applyBorder="1" applyAlignment="1" applyProtection="1">
      <alignment vertical="center"/>
      <protection locked="0"/>
    </xf>
    <xf numFmtId="4" fontId="10" fillId="5" borderId="3" xfId="0" applyNumberFormat="1" applyFont="1" applyFill="1" applyBorder="1" applyAlignment="1">
      <alignment horizontal="right" vertical="center"/>
    </xf>
    <xf numFmtId="4" fontId="10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3" xfId="0" applyNumberFormat="1" applyFont="1" applyFill="1" applyBorder="1" applyAlignment="1" applyProtection="1">
      <alignment horizontal="right" vertical="center"/>
      <protection locked="0"/>
    </xf>
    <xf numFmtId="4" fontId="10" fillId="5" borderId="25" xfId="0" applyNumberFormat="1" applyFont="1" applyFill="1" applyBorder="1" applyAlignment="1" applyProtection="1">
      <alignment horizontal="center" vertical="center"/>
      <protection locked="0"/>
    </xf>
    <xf numFmtId="4" fontId="10" fillId="5" borderId="2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Border="1" applyAlignment="1">
      <alignment horizontal="right"/>
    </xf>
    <xf numFmtId="0" fontId="14" fillId="0" borderId="2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4" fontId="15" fillId="0" borderId="23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5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" fontId="10" fillId="3" borderId="7" xfId="0" applyNumberFormat="1" applyFont="1" applyFill="1" applyBorder="1" applyAlignment="1">
      <alignment vertical="center"/>
    </xf>
    <xf numFmtId="0" fontId="10" fillId="3" borderId="17" xfId="0" applyFont="1" applyFill="1" applyBorder="1"/>
    <xf numFmtId="0" fontId="7" fillId="3" borderId="8" xfId="0" applyFont="1" applyFill="1" applyBorder="1"/>
    <xf numFmtId="0" fontId="10" fillId="3" borderId="8" xfId="0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5" borderId="11" xfId="0" applyFont="1" applyFill="1" applyBorder="1" applyAlignment="1" applyProtection="1">
      <alignment horizontal="right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10" fillId="6" borderId="4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9" fontId="19" fillId="0" borderId="0" xfId="0" applyNumberFormat="1" applyFont="1" applyAlignment="1">
      <alignment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4" fontId="10" fillId="5" borderId="26" xfId="0" applyNumberFormat="1" applyFont="1" applyFill="1" applyBorder="1" applyAlignment="1">
      <alignment horizontal="right" vertical="center"/>
    </xf>
    <xf numFmtId="4" fontId="8" fillId="0" borderId="7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0" fillId="4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 wrapText="1"/>
    </xf>
    <xf numFmtId="4" fontId="9" fillId="0" borderId="2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/>
    <xf numFmtId="4" fontId="2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" fontId="0" fillId="0" borderId="4" xfId="0" applyNumberForma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right"/>
    </xf>
    <xf numFmtId="49" fontId="12" fillId="0" borderId="4" xfId="0" applyNumberFormat="1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vertical="center"/>
    </xf>
    <xf numFmtId="2" fontId="10" fillId="0" borderId="4" xfId="0" applyNumberFormat="1" applyFont="1" applyBorder="1" applyAlignment="1" applyProtection="1">
      <alignment horizontal="right" vertical="center"/>
      <protection locked="0"/>
    </xf>
    <xf numFmtId="2" fontId="10" fillId="7" borderId="4" xfId="0" applyNumberFormat="1" applyFont="1" applyFill="1" applyBorder="1" applyAlignment="1" applyProtection="1">
      <alignment horizontal="right" vertical="center"/>
      <protection locked="0"/>
    </xf>
    <xf numFmtId="49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4" xfId="1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</cellXfs>
  <cellStyles count="9">
    <cellStyle name="Migliaia" xfId="1" builtinId="3"/>
    <cellStyle name="Normale" xfId="0" builtinId="0"/>
    <cellStyle name="Normale 11" xfId="8" xr:uid="{00000000-0005-0000-0000-000002000000}"/>
    <cellStyle name="Normale 2" xfId="2" xr:uid="{00000000-0005-0000-0000-000003000000}"/>
    <cellStyle name="Normale 2 2" xfId="5" xr:uid="{00000000-0005-0000-0000-000004000000}"/>
    <cellStyle name="Normale 2 4" xfId="7" xr:uid="{00000000-0005-0000-0000-000005000000}"/>
    <cellStyle name="Normale 3" xfId="4" xr:uid="{00000000-0005-0000-0000-000006000000}"/>
    <cellStyle name="Normale 4" xfId="6" xr:uid="{00000000-0005-0000-0000-000007000000}"/>
    <cellStyle name="Normale 7" xfId="3" xr:uid="{00000000-0005-0000-0000-000008000000}"/>
  </cellStyles>
  <dxfs count="0"/>
  <tableStyles count="0" defaultTableStyle="TableStyleMedium2" defaultPivotStyle="PivotStyleLight16"/>
  <colors>
    <mruColors>
      <color rgb="FF99FF99"/>
      <color rgb="FFCCFFCC"/>
      <color rgb="FFFFFFFF"/>
      <color rgb="FFFFFF99"/>
      <color rgb="FFCCFFFF"/>
      <color rgb="FF008000"/>
      <color rgb="FFFFCCCC"/>
      <color rgb="FFFFFFCC"/>
      <color rgb="FFCCE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32</xdr:row>
      <xdr:rowOff>104775</xdr:rowOff>
    </xdr:from>
    <xdr:to>
      <xdr:col>4</xdr:col>
      <xdr:colOff>66675</xdr:colOff>
      <xdr:row>32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373725" y="73628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19050</xdr:rowOff>
    </xdr:from>
    <xdr:to>
      <xdr:col>4</xdr:col>
      <xdr:colOff>66675</xdr:colOff>
      <xdr:row>39</xdr:row>
      <xdr:rowOff>219074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307050" y="80391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33</xdr:row>
      <xdr:rowOff>192404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316700" y="74485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316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316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316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316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316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27835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27835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27835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135505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135505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135505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135505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135505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135505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1983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1983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1983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1983700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98370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98370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198370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198370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198370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1983700" y="7258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66675" cy="180976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35875" y="7448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19050</xdr:rowOff>
    </xdr:from>
    <xdr:ext cx="66675" cy="200024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287875" y="80391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25</xdr:row>
      <xdr:rowOff>104775</xdr:rowOff>
    </xdr:from>
    <xdr:to>
      <xdr:col>13</xdr:col>
      <xdr:colOff>142875</xdr:colOff>
      <xdr:row>26</xdr:row>
      <xdr:rowOff>1227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5CC5558-CD5A-42FC-A273-D3AE2B775A32}"/>
            </a:ext>
          </a:extLst>
        </xdr:cNvPr>
        <xdr:cNvSpPr txBox="1">
          <a:spLocks noChangeArrowheads="1"/>
        </xdr:cNvSpPr>
      </xdr:nvSpPr>
      <xdr:spPr bwMode="auto">
        <a:xfrm>
          <a:off x="17221200" y="99536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</xdr:colOff>
      <xdr:row>32</xdr:row>
      <xdr:rowOff>19050</xdr:rowOff>
    </xdr:from>
    <xdr:to>
      <xdr:col>13</xdr:col>
      <xdr:colOff>76200</xdr:colOff>
      <xdr:row>33</xdr:row>
      <xdr:rowOff>28574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87D267F-F293-4B6A-9994-54545E22F0B2}"/>
            </a:ext>
          </a:extLst>
        </xdr:cNvPr>
        <xdr:cNvSpPr txBox="1">
          <a:spLocks noChangeArrowheads="1"/>
        </xdr:cNvSpPr>
      </xdr:nvSpPr>
      <xdr:spPr bwMode="auto">
        <a:xfrm>
          <a:off x="17154525" y="112395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26</xdr:row>
      <xdr:rowOff>0</xdr:rowOff>
    </xdr:from>
    <xdr:to>
      <xdr:col>11</xdr:col>
      <xdr:colOff>857250</xdr:colOff>
      <xdr:row>26</xdr:row>
      <xdr:rowOff>190499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AD7CC68-9151-4261-BB4B-130C77963EBD}"/>
            </a:ext>
          </a:extLst>
        </xdr:cNvPr>
        <xdr:cNvSpPr txBox="1">
          <a:spLocks noChangeArrowheads="1"/>
        </xdr:cNvSpPr>
      </xdr:nvSpPr>
      <xdr:spPr bwMode="auto">
        <a:xfrm>
          <a:off x="15897225" y="10039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26</xdr:row>
      <xdr:rowOff>192404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2B45A18-C72E-4CD1-915D-84C5BAC7BC25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68BEA4C-830E-4FA2-ACA2-1C4C8D058B49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0E9417B-4C24-49A6-BDB6-63B58889B73C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967CA3A-12B9-4B76-8EEA-A8640BF267E1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4E1578BA-9C22-48AB-97C1-17F4F94865C1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2332DF2C-E60E-42D9-8DEA-4AE0468614E0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636C04F-1724-4DAF-AF2B-7CF3240508DC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680357</xdr:colOff>
      <xdr:row>25</xdr:row>
      <xdr:rowOff>285751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7A4C5F6-5B12-4E7C-8CBC-6BA8C8EFB211}"/>
            </a:ext>
          </a:extLst>
        </xdr:cNvPr>
        <xdr:cNvSpPr txBox="1">
          <a:spLocks noChangeArrowheads="1"/>
        </xdr:cNvSpPr>
      </xdr:nvSpPr>
      <xdr:spPr bwMode="auto">
        <a:xfrm>
          <a:off x="18844532" y="10039351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3E18C3-7217-490B-8978-9439FED4A8CC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CEBC8453-E1D8-41F6-A33E-D4E4EE00AE41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518544AF-A54E-4040-919A-E96E911FDDDB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FD16548-386A-4384-B75A-6D957E455F96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923EAB7-4158-4089-84D4-1535A2E2767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FA0578C4-684A-4F0F-B84A-D89CD8965E09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097EBC8-74C5-48AF-961C-04108F386F2C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47C4554-8899-427E-8563-F4447CC50BD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72380316-95FA-409B-8B8F-E2023314454A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2899D33F-EE86-4A59-BEDB-D1E9F89AB9A2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3BD62BA-B1B6-4126-BF32-614C2FF8448A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F52BAFE0-F6FD-49A6-867B-B0AC0F66261D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54B2157D-16B4-44C4-B98F-CDA635E95A80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BCEF2AC6-FAB5-4B2A-A7F1-AC45CBD43B03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8D1881F3-83EB-4AA4-9670-301971F5E1F2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8366F8E7-2953-47C0-A57C-BD74286514D2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C5DFC826-B68C-490F-B33A-0588F141740A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9FFCC75E-AD1F-4A53-A2C2-43FC03022582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3C082024-D3CF-4BED-95CD-8F5C7AF2665B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BAD4D485-7C66-4FEC-8F82-734BD8FE3122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69E1462B-E032-40F9-ACAB-A3AA872ABB92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9D60B6F5-5966-48C8-8CF4-C3952D42119A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06FEF04-4E9A-4D6F-B615-209233E16C2E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4E9F552E-C223-428D-828C-FD8799B684AE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11516030-F030-43B8-81C7-F4493F7EA9A4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DCA27A13-12C4-4EA0-A8A9-6738B9CAA473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4677FB6-DD01-41C3-BB3E-A75C75E9F1D2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551CBDFB-0229-4685-85A1-4D34C917AE08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04DFD34-C636-4D63-A389-849B20E9102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9093E529-5A00-45E7-87BB-4BDFD0B72080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48111D6-0B1C-4290-A6CB-ADB1C11E0733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32</xdr:row>
      <xdr:rowOff>19050</xdr:rowOff>
    </xdr:from>
    <xdr:ext cx="66675" cy="200024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B0397E2-D061-43C0-A15E-1680C3A5438E}"/>
            </a:ext>
          </a:extLst>
        </xdr:cNvPr>
        <xdr:cNvSpPr txBox="1">
          <a:spLocks noChangeArrowheads="1"/>
        </xdr:cNvSpPr>
      </xdr:nvSpPr>
      <xdr:spPr bwMode="auto">
        <a:xfrm>
          <a:off x="16135350" y="112395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76200</xdr:colOff>
      <xdr:row>25</xdr:row>
      <xdr:rowOff>104775</xdr:rowOff>
    </xdr:from>
    <xdr:to>
      <xdr:col>13</xdr:col>
      <xdr:colOff>142875</xdr:colOff>
      <xdr:row>26</xdr:row>
      <xdr:rowOff>1227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C17E47D2-D123-47E8-9695-CD665A093635}"/>
            </a:ext>
          </a:extLst>
        </xdr:cNvPr>
        <xdr:cNvSpPr txBox="1">
          <a:spLocks noChangeArrowheads="1"/>
        </xdr:cNvSpPr>
      </xdr:nvSpPr>
      <xdr:spPr bwMode="auto">
        <a:xfrm>
          <a:off x="17221200" y="99536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26</xdr:row>
      <xdr:rowOff>192404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3BCF3E23-113B-4A2D-A73D-96C8B2DE29E6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A352ADF-58F3-4203-9A19-615F300BB402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B3E68AC4-56D3-40B7-819A-BCFF01975FEC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CF1DF98E-2893-4FAC-AC0A-221E2A56A214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8A78CB8E-2FA2-4559-8386-A52D2CE9F8A0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1EB0E517-86D0-4459-B376-161F123DCD13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66675" cy="180976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BDD2B665-90EC-4EBA-BA43-570C3FCB1ACE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680357</xdr:colOff>
      <xdr:row>25</xdr:row>
      <xdr:rowOff>285751</xdr:rowOff>
    </xdr:from>
    <xdr:ext cx="66675" cy="180976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5B383DAB-8D49-4FA5-A15D-BE30FBBD3669}"/>
            </a:ext>
          </a:extLst>
        </xdr:cNvPr>
        <xdr:cNvSpPr txBox="1">
          <a:spLocks noChangeArrowheads="1"/>
        </xdr:cNvSpPr>
      </xdr:nvSpPr>
      <xdr:spPr bwMode="auto">
        <a:xfrm>
          <a:off x="18844532" y="10039351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66675" cy="180976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FB083AED-1BE4-40AB-B63F-3D66E0AFBAEF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66675" cy="180976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3A1FD93B-1C1A-448A-8CE2-886451B2D855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66675" cy="180976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C451074D-1A82-44AF-8278-6F40B9C9C91D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342D25F2-D279-4638-A0F7-877A535DC737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A53EA64A-39CF-45DD-AD10-C9DE581B59B0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EB5AAFD3-612D-483A-86D7-F5F092E8518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865032CF-D001-49FE-91E2-FB12E646F383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1534B22-06EE-4CCD-8CD6-7B804F2B3A6C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391AE973-7A23-4306-A255-FAD9324A445C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F68F50F6-3F50-4E2D-B9C4-C6ACA383FD94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8B33C186-B90E-4107-AFF8-71E3ABBAA477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E0BB15-ACB5-4A8F-AA91-5A1FDA3B289B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C8B529F3-CF0F-45EA-809C-8A57E10D430E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5231F2AF-013D-4548-A693-8902CF1A66B6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66675" cy="180976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8BDF60A-8990-42DB-8366-7B549C2AE09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15</xdr:row>
      <xdr:rowOff>104775</xdr:rowOff>
    </xdr:from>
    <xdr:to>
      <xdr:col>13</xdr:col>
      <xdr:colOff>142875</xdr:colOff>
      <xdr:row>15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C0ED283-23AB-41A3-9129-19B794598FAE}"/>
            </a:ext>
          </a:extLst>
        </xdr:cNvPr>
        <xdr:cNvSpPr txBox="1">
          <a:spLocks noChangeArrowheads="1"/>
        </xdr:cNvSpPr>
      </xdr:nvSpPr>
      <xdr:spPr bwMode="auto">
        <a:xfrm>
          <a:off x="17221200" y="99536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</xdr:colOff>
      <xdr:row>22</xdr:row>
      <xdr:rowOff>19050</xdr:rowOff>
    </xdr:from>
    <xdr:to>
      <xdr:col>13</xdr:col>
      <xdr:colOff>76200</xdr:colOff>
      <xdr:row>23</xdr:row>
      <xdr:rowOff>28574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E444C34-BD9B-493A-BFFE-CD87BB00C8DD}"/>
            </a:ext>
          </a:extLst>
        </xdr:cNvPr>
        <xdr:cNvSpPr txBox="1">
          <a:spLocks noChangeArrowheads="1"/>
        </xdr:cNvSpPr>
      </xdr:nvSpPr>
      <xdr:spPr bwMode="auto">
        <a:xfrm>
          <a:off x="17154525" y="112395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16</xdr:row>
      <xdr:rowOff>0</xdr:rowOff>
    </xdr:from>
    <xdr:to>
      <xdr:col>11</xdr:col>
      <xdr:colOff>857250</xdr:colOff>
      <xdr:row>22</xdr:row>
      <xdr:rowOff>-1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E98E75D-538A-494B-951C-BB9F26DFE8E2}"/>
            </a:ext>
          </a:extLst>
        </xdr:cNvPr>
        <xdr:cNvSpPr txBox="1">
          <a:spLocks noChangeArrowheads="1"/>
        </xdr:cNvSpPr>
      </xdr:nvSpPr>
      <xdr:spPr bwMode="auto">
        <a:xfrm>
          <a:off x="15897225" y="10039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66675</xdr:colOff>
      <xdr:row>22</xdr:row>
      <xdr:rowOff>1904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5AB6CE7-1E8E-402D-9377-622182E127D8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445A757-F373-46B9-8247-474652201AEC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BB2BB25-E979-499C-A5D6-C488C4335BFC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CD64E18-599F-4944-A27E-956B0AF71C2F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B221A1A-91EB-49C2-96FB-12176AEEC996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58FC085-D69F-4F91-92BF-7F5BD7067D56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F275699-B47E-47DB-B35E-446D501B781F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680357</xdr:colOff>
      <xdr:row>15</xdr:row>
      <xdr:rowOff>285751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A63B2923-D7F6-418A-B999-81648CD6A975}"/>
            </a:ext>
          </a:extLst>
        </xdr:cNvPr>
        <xdr:cNvSpPr txBox="1">
          <a:spLocks noChangeArrowheads="1"/>
        </xdr:cNvSpPr>
      </xdr:nvSpPr>
      <xdr:spPr bwMode="auto">
        <a:xfrm>
          <a:off x="18844532" y="10039351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9EB284A-6DB4-4379-B4FC-9F69816D311B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1F12CB17-381F-4271-8FCC-49E7EF246D37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D209555-1F0E-485E-9830-11ED73791042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C9D78030-41A6-4526-8056-2659554274C0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A813AE7-A1C9-48E5-A7B1-6942EACC8F4C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9D7035DA-CB16-4C6F-BD1B-5CDF20C14F7F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FBDDD9E-465C-42FD-ACEC-7E685E37EF16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1066803C-8FE5-425C-9234-5309FBE07EE4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7E5302FF-EDDE-4A25-9B53-18D8FDA904D1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1E15F508-8EA4-43BF-AD75-F5117E6F3F9F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886F139-8540-446A-B332-EE4493FE054B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19E92BBB-33B6-4B2C-B250-9E59746F61D1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E7D2B5F2-DAE3-4CE7-AE86-51D66EFBA3DF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C2FF2752-1286-4A5A-8C03-C0BCA984F789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86C45DC5-D575-4F4F-AAE6-A04AE173DB20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068B6E9-15CA-40B3-BD9C-5F9C8E055183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D4D26996-82CC-43CD-AE3A-16986FF483FB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9751F660-63DA-49F1-938A-4E13B8CCCEC1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5B1171CA-724C-4002-8FA7-6A8B5D6800E5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4733282-CE98-4B6B-8630-57A09219D732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3CE33354-D656-4EF9-B1FA-6D6443160F78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B13684C-4D94-4E27-82C7-EE7D261BC65B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1943AB9-B0B1-4955-9B9F-E28ABA2BB97F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9BC3AF95-6004-4026-9B31-869F5D351583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94C6CA6F-83BF-4346-B438-3875E020EEB7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24DF08CE-B8ED-4FC6-AB44-819A7C0FCE56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4F74457E-A1EE-4FE4-9E2C-8D4EAD4DC84C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062EB3E-9BA2-42C7-8AFD-B15D1333DB4A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2B6E1CBF-91EC-43AB-B566-85D60E7E373D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8FB1E34A-4FCA-47A0-B7E5-6A0F11716049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F7B4A28D-01F1-4530-A8D8-E17F89C2F32D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22</xdr:row>
      <xdr:rowOff>19050</xdr:rowOff>
    </xdr:from>
    <xdr:ext cx="66675" cy="200024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006F3C8-BD02-41B9-B39F-A6C01D21D103}"/>
            </a:ext>
          </a:extLst>
        </xdr:cNvPr>
        <xdr:cNvSpPr txBox="1">
          <a:spLocks noChangeArrowheads="1"/>
        </xdr:cNvSpPr>
      </xdr:nvSpPr>
      <xdr:spPr bwMode="auto">
        <a:xfrm>
          <a:off x="16135350" y="112395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76200</xdr:colOff>
      <xdr:row>15</xdr:row>
      <xdr:rowOff>104775</xdr:rowOff>
    </xdr:from>
    <xdr:to>
      <xdr:col>13</xdr:col>
      <xdr:colOff>142875</xdr:colOff>
      <xdr:row>15</xdr:row>
      <xdr:rowOff>189634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9842126B-BF93-4B91-9C83-96E23B4C4D6F}"/>
            </a:ext>
          </a:extLst>
        </xdr:cNvPr>
        <xdr:cNvSpPr txBox="1">
          <a:spLocks noChangeArrowheads="1"/>
        </xdr:cNvSpPr>
      </xdr:nvSpPr>
      <xdr:spPr bwMode="auto">
        <a:xfrm>
          <a:off x="17221200" y="99536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66675</xdr:colOff>
      <xdr:row>22</xdr:row>
      <xdr:rowOff>1904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3AE2DA0D-455A-4E6D-A093-022A374C9433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6947888C-876A-445A-8488-53A5FDE5A649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EDB353AC-61AE-4D96-822A-C9B7BE3728FA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4E3CEBAC-12C1-49EE-B85F-E25F9DCBD921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667EAD07-F805-4BE8-8936-DB16EDF6649C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A5880304-2768-4D39-9B77-7786F041BE10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66675" cy="180976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E6C80358-0EAF-4590-A85F-FFDF220C96E6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680357</xdr:colOff>
      <xdr:row>15</xdr:row>
      <xdr:rowOff>285751</xdr:rowOff>
    </xdr:from>
    <xdr:ext cx="66675" cy="180976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A8E1FB9-DC2F-414A-94EA-B85634198D0B}"/>
            </a:ext>
          </a:extLst>
        </xdr:cNvPr>
        <xdr:cNvSpPr txBox="1">
          <a:spLocks noChangeArrowheads="1"/>
        </xdr:cNvSpPr>
      </xdr:nvSpPr>
      <xdr:spPr bwMode="auto">
        <a:xfrm>
          <a:off x="18844532" y="10039351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66675" cy="180976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A1B86DB1-8A4C-43F5-998D-A903BA3F02AD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66675" cy="180976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DAA02AD-5C38-4E69-BAFA-6807B0455D8F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66675" cy="180976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BEBC5E7-9813-4F39-A27A-3830647259C7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7F168A57-DA92-4EAC-AF9B-6D08B7066CD9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DF8EDFD-5377-483B-BDCF-2B4548D89B3A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9AD655CE-C0E5-4B34-8B5E-5A624D10F95A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610819FD-14CF-4FD6-B5BC-FB7FF2E37C57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A64F9AC2-8C0E-434D-8984-4AC58471734E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C6748DC0-F532-45C9-AFC9-5AB9177A3D9D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4337F521-D80D-4FCB-8E64-96DF94C0BCE0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566AA72C-107E-4569-965B-9AFFBC4E9310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963AF61D-0831-4F52-85CD-9AF5C7900C61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C9CF14D3-23C0-43B5-9B4A-9E5951FC0E8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12EE64D5-23FD-4F38-BAE7-A1E73AC09F9E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66675" cy="180976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354FBDB1-1CF5-4686-A235-274A0A5C2C21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11</xdr:row>
      <xdr:rowOff>104775</xdr:rowOff>
    </xdr:from>
    <xdr:to>
      <xdr:col>13</xdr:col>
      <xdr:colOff>142875</xdr:colOff>
      <xdr:row>11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D94FE61-09E8-4FB2-B651-07532F4AC79B}"/>
            </a:ext>
          </a:extLst>
        </xdr:cNvPr>
        <xdr:cNvSpPr txBox="1">
          <a:spLocks noChangeArrowheads="1"/>
        </xdr:cNvSpPr>
      </xdr:nvSpPr>
      <xdr:spPr bwMode="auto">
        <a:xfrm>
          <a:off x="17221200" y="43148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</xdr:colOff>
      <xdr:row>18</xdr:row>
      <xdr:rowOff>19050</xdr:rowOff>
    </xdr:from>
    <xdr:to>
      <xdr:col>13</xdr:col>
      <xdr:colOff>76200</xdr:colOff>
      <xdr:row>19</xdr:row>
      <xdr:rowOff>28574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44A453D-F0A6-492B-B41F-2D0D8F942075}"/>
            </a:ext>
          </a:extLst>
        </xdr:cNvPr>
        <xdr:cNvSpPr txBox="1">
          <a:spLocks noChangeArrowheads="1"/>
        </xdr:cNvSpPr>
      </xdr:nvSpPr>
      <xdr:spPr bwMode="auto">
        <a:xfrm>
          <a:off x="17154525" y="5600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0</xdr:rowOff>
    </xdr:from>
    <xdr:to>
      <xdr:col>11</xdr:col>
      <xdr:colOff>857250</xdr:colOff>
      <xdr:row>12</xdr:row>
      <xdr:rowOff>190499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5225CAB-FC62-4CF6-B766-A178A8D49036}"/>
            </a:ext>
          </a:extLst>
        </xdr:cNvPr>
        <xdr:cNvSpPr txBox="1">
          <a:spLocks noChangeArrowheads="1"/>
        </xdr:cNvSpPr>
      </xdr:nvSpPr>
      <xdr:spPr bwMode="auto">
        <a:xfrm>
          <a:off x="15897225" y="44005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66675</xdr:colOff>
      <xdr:row>12</xdr:row>
      <xdr:rowOff>192404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F2FA717-67BA-4DC3-88B7-A7D1BC7DA2AB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8058223-B01C-431F-A4A6-ACDAA0F23B2F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C69FDCE-0989-4A75-BAD2-492E33AE5018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1273C00-9B4D-49DF-BC11-35051051DC20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49DB393-01C7-4D25-AAB6-A26AB7E6B8A7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FA1225-BFD6-438C-A7D9-A022B95EC958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196B900-AD8A-49F3-A8CE-FAD426CDC3C4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680357</xdr:colOff>
      <xdr:row>11</xdr:row>
      <xdr:rowOff>285751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47D907E6-57D7-4CAB-8450-D89712DC98A7}"/>
            </a:ext>
          </a:extLst>
        </xdr:cNvPr>
        <xdr:cNvSpPr txBox="1">
          <a:spLocks noChangeArrowheads="1"/>
        </xdr:cNvSpPr>
      </xdr:nvSpPr>
      <xdr:spPr bwMode="auto">
        <a:xfrm>
          <a:off x="18844532" y="4400551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D4C81E2-C7D9-40B8-9097-A8B7AB23E546}"/>
            </a:ext>
          </a:extLst>
        </xdr:cNvPr>
        <xdr:cNvSpPr txBox="1">
          <a:spLocks noChangeArrowheads="1"/>
        </xdr:cNvSpPr>
      </xdr:nvSpPr>
      <xdr:spPr bwMode="auto">
        <a:xfrm>
          <a:off x="161258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174E003-52E9-4AFF-B6AB-3EAF0905E028}"/>
            </a:ext>
          </a:extLst>
        </xdr:cNvPr>
        <xdr:cNvSpPr txBox="1">
          <a:spLocks noChangeArrowheads="1"/>
        </xdr:cNvSpPr>
      </xdr:nvSpPr>
      <xdr:spPr bwMode="auto">
        <a:xfrm>
          <a:off x="161258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1064B4F-B7D1-4B62-B4F3-E7C128FB46BD}"/>
            </a:ext>
          </a:extLst>
        </xdr:cNvPr>
        <xdr:cNvSpPr txBox="1">
          <a:spLocks noChangeArrowheads="1"/>
        </xdr:cNvSpPr>
      </xdr:nvSpPr>
      <xdr:spPr bwMode="auto">
        <a:xfrm>
          <a:off x="161258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CB9CDB46-2311-4258-AB45-3E6A95B3E9B8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FD76F18-9B0D-4D0C-89D5-66E0904E93C7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9CF02184-9020-4B66-A6D1-F09F7A7041D1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B8DFD36-2F1E-43C1-8369-FCDC8FD2D2DC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EB425C6D-D8DD-4F7A-A8C6-CB6E24193E3A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4F95F3FE-F518-4472-8A05-747285D99F6D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C35CEB9D-1FFD-4136-9209-666E0ECFB5EF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52F255F-CF45-4FF2-9EDC-769A81BB939E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35F4DB83-F334-4FA8-8403-08FF63359258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9F71661B-2EB3-46C0-85BB-F37D9E4B5F79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768C20D5-4B11-4191-A275-0674EB239153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29842CD4-D72A-49CD-804D-7E745F49981A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5063FF3-28B8-4100-8999-A22286F68786}"/>
            </a:ext>
          </a:extLst>
        </xdr:cNvPr>
        <xdr:cNvSpPr txBox="1">
          <a:spLocks noChangeArrowheads="1"/>
        </xdr:cNvSpPr>
      </xdr:nvSpPr>
      <xdr:spPr bwMode="auto">
        <a:xfrm>
          <a:off x="202406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CC609405-9FE7-4EC0-929F-D4603F5B4563}"/>
            </a:ext>
          </a:extLst>
        </xdr:cNvPr>
        <xdr:cNvSpPr txBox="1">
          <a:spLocks noChangeArrowheads="1"/>
        </xdr:cNvSpPr>
      </xdr:nvSpPr>
      <xdr:spPr bwMode="auto">
        <a:xfrm>
          <a:off x="202406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D917FEE2-F68F-48F6-8B02-C06D2772E5FD}"/>
            </a:ext>
          </a:extLst>
        </xdr:cNvPr>
        <xdr:cNvSpPr txBox="1">
          <a:spLocks noChangeArrowheads="1"/>
        </xdr:cNvSpPr>
      </xdr:nvSpPr>
      <xdr:spPr bwMode="auto">
        <a:xfrm>
          <a:off x="202406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47EB703-4866-417F-9F36-7B0ED5BC9564}"/>
            </a:ext>
          </a:extLst>
        </xdr:cNvPr>
        <xdr:cNvSpPr txBox="1">
          <a:spLocks noChangeArrowheads="1"/>
        </xdr:cNvSpPr>
      </xdr:nvSpPr>
      <xdr:spPr bwMode="auto">
        <a:xfrm>
          <a:off x="202406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BB2E514-552F-4352-A134-872919AE0F7E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519035FF-CC08-41CE-8BA8-CC5091963993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4E24FCC1-A144-45FF-8667-561CEA41D703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614CBD-E842-45D9-8ECB-D80C3D082628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BCF5CE5D-888E-4FD2-B34A-14B57C5368D6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FA121293-B18F-4A87-94DE-71118CE58A6C}"/>
            </a:ext>
          </a:extLst>
        </xdr:cNvPr>
        <xdr:cNvSpPr txBox="1">
          <a:spLocks noChangeArrowheads="1"/>
        </xdr:cNvSpPr>
      </xdr:nvSpPr>
      <xdr:spPr bwMode="auto">
        <a:xfrm>
          <a:off x="20240625" y="42100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2B448342-865A-400B-B364-673E5C7D6875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4CAF19B2-C787-4BD1-BDA5-DB0CBEEA5453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A65A78C2-DF57-4E5F-96DF-FE65D9757BA4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B24F802F-8C1F-4EEB-BD2E-1F535E740340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EFEED077-6ECA-4ACE-B66A-6534F0468C9E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5F19B82A-856A-4306-ADCD-C933591F2018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18</xdr:row>
      <xdr:rowOff>19050</xdr:rowOff>
    </xdr:from>
    <xdr:ext cx="66675" cy="200024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C7AC7441-B752-4723-BFC9-1C38C95EC956}"/>
            </a:ext>
          </a:extLst>
        </xdr:cNvPr>
        <xdr:cNvSpPr txBox="1">
          <a:spLocks noChangeArrowheads="1"/>
        </xdr:cNvSpPr>
      </xdr:nvSpPr>
      <xdr:spPr bwMode="auto">
        <a:xfrm>
          <a:off x="16135350" y="5600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76200</xdr:colOff>
      <xdr:row>11</xdr:row>
      <xdr:rowOff>104775</xdr:rowOff>
    </xdr:from>
    <xdr:to>
      <xdr:col>13</xdr:col>
      <xdr:colOff>142875</xdr:colOff>
      <xdr:row>11</xdr:row>
      <xdr:rowOff>189634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89E896B6-D0CD-4285-AE0A-1330F10C055F}"/>
            </a:ext>
          </a:extLst>
        </xdr:cNvPr>
        <xdr:cNvSpPr txBox="1">
          <a:spLocks noChangeArrowheads="1"/>
        </xdr:cNvSpPr>
      </xdr:nvSpPr>
      <xdr:spPr bwMode="auto">
        <a:xfrm>
          <a:off x="17221200" y="43148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66675</xdr:colOff>
      <xdr:row>12</xdr:row>
      <xdr:rowOff>192404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FBCEF7DB-5A6A-47C2-8743-BAD2A4565EFE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E4954F2B-A9D8-4179-AFDB-83DB71E1DABC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F1986EFD-CD1A-4A09-910F-85852F0C2E10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AB1D5B66-0F77-460F-8B0F-591FC27328BB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78AD824E-DC35-4807-A612-23966E7EADBF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6FC1FFAF-81C0-4D76-8783-0E23A01D2F0A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12</xdr:row>
      <xdr:rowOff>0</xdr:rowOff>
    </xdr:from>
    <xdr:ext cx="66675" cy="180976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F15F1A93-0B08-46D7-9702-0AAB136298ED}"/>
            </a:ext>
          </a:extLst>
        </xdr:cNvPr>
        <xdr:cNvSpPr txBox="1">
          <a:spLocks noChangeArrowheads="1"/>
        </xdr:cNvSpPr>
      </xdr:nvSpPr>
      <xdr:spPr bwMode="auto">
        <a:xfrm>
          <a:off x="1816417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680357</xdr:colOff>
      <xdr:row>11</xdr:row>
      <xdr:rowOff>285751</xdr:rowOff>
    </xdr:from>
    <xdr:ext cx="66675" cy="180976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D71299AF-FDB7-4F49-ABA1-1F163E698DF7}"/>
            </a:ext>
          </a:extLst>
        </xdr:cNvPr>
        <xdr:cNvSpPr txBox="1">
          <a:spLocks noChangeArrowheads="1"/>
        </xdr:cNvSpPr>
      </xdr:nvSpPr>
      <xdr:spPr bwMode="auto">
        <a:xfrm>
          <a:off x="18844532" y="4400551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66675" cy="180976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1FE86089-72D3-407B-815D-79687128721A}"/>
            </a:ext>
          </a:extLst>
        </xdr:cNvPr>
        <xdr:cNvSpPr txBox="1">
          <a:spLocks noChangeArrowheads="1"/>
        </xdr:cNvSpPr>
      </xdr:nvSpPr>
      <xdr:spPr bwMode="auto">
        <a:xfrm>
          <a:off x="161258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66675" cy="180976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A314D1E-56C9-42D2-9D0E-251E87232774}"/>
            </a:ext>
          </a:extLst>
        </xdr:cNvPr>
        <xdr:cNvSpPr txBox="1">
          <a:spLocks noChangeArrowheads="1"/>
        </xdr:cNvSpPr>
      </xdr:nvSpPr>
      <xdr:spPr bwMode="auto">
        <a:xfrm>
          <a:off x="161258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66675" cy="180976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4B88B0E5-BBE5-4745-AED5-2B0CD942E2F2}"/>
            </a:ext>
          </a:extLst>
        </xdr:cNvPr>
        <xdr:cNvSpPr txBox="1">
          <a:spLocks noChangeArrowheads="1"/>
        </xdr:cNvSpPr>
      </xdr:nvSpPr>
      <xdr:spPr bwMode="auto">
        <a:xfrm>
          <a:off x="16125825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DCE41CC8-3B5F-48C0-A72D-C53B4A77A5C9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BF1A8B7-D7B3-4857-8122-7F735198BA6A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6BA6B854-DDC4-45BB-9A59-8B138173EBC1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E56DA44D-E8AD-4FCE-A7DF-3659296ED3D1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28260763-42B3-47C2-AC1D-9A0E76B57EFC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991A22D2-CD9A-4F81-BD86-167105C0B91A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DE53A794-1D16-496D-8BB7-BA273628B20C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6DAAA242-804C-40D8-9B5B-AD6C3DA98AC5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60786D58-25B0-47EA-BC5D-1828ED05309E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9F6624BA-DED5-4AB8-99C4-1C9693CA9017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18D4A44D-EAA7-4D11-B56A-A049B0C0F25C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66675" cy="180976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69D8C236-F271-402E-A6AC-CDFCC54466BE}"/>
            </a:ext>
          </a:extLst>
        </xdr:cNvPr>
        <xdr:cNvSpPr txBox="1">
          <a:spLocks noChangeArrowheads="1"/>
        </xdr:cNvSpPr>
      </xdr:nvSpPr>
      <xdr:spPr bwMode="auto">
        <a:xfrm>
          <a:off x="19183350" y="44005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104775</xdr:rowOff>
    </xdr:from>
    <xdr:to>
      <xdr:col>2</xdr:col>
      <xdr:colOff>142875</xdr:colOff>
      <xdr:row>5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A3627B2-CDBB-4F44-BE08-D71F9D85C1AB}"/>
            </a:ext>
          </a:extLst>
        </xdr:cNvPr>
        <xdr:cNvSpPr txBox="1">
          <a:spLocks noChangeArrowheads="1"/>
        </xdr:cNvSpPr>
      </xdr:nvSpPr>
      <xdr:spPr bwMode="auto">
        <a:xfrm>
          <a:off x="17221200" y="7486650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6</xdr:row>
      <xdr:rowOff>0</xdr:rowOff>
    </xdr:from>
    <xdr:to>
      <xdr:col>1</xdr:col>
      <xdr:colOff>66675</xdr:colOff>
      <xdr:row>6</xdr:row>
      <xdr:rowOff>190499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F9FC9E0-8D97-4416-B279-EC625D05443B}"/>
            </a:ext>
          </a:extLst>
        </xdr:cNvPr>
        <xdr:cNvSpPr txBox="1">
          <a:spLocks noChangeArrowheads="1"/>
        </xdr:cNvSpPr>
      </xdr:nvSpPr>
      <xdr:spPr bwMode="auto">
        <a:xfrm>
          <a:off x="15897225" y="75723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7</xdr:row>
      <xdr:rowOff>1904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3EBFF16-E85C-4EAD-9282-15F1927C20E8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6459050-B803-4278-A777-C95E360CAF96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AA0C080-3DA4-4153-ACA9-C1EA8E1D1509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A98449C-2D3C-4320-A219-B40059982C2B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36DD1A2-3A1C-4AB1-ACF1-BD8BF853D132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5C40438-EF8C-420E-AD57-5E4F967AA0CC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BFE97FA2-1BD1-45A9-ADEE-416B96DC827B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680357</xdr:colOff>
      <xdr:row>5</xdr:row>
      <xdr:rowOff>285751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CB1E1A7-21F1-4C59-B9ED-CC35068174CF}"/>
            </a:ext>
          </a:extLst>
        </xdr:cNvPr>
        <xdr:cNvSpPr txBox="1">
          <a:spLocks noChangeArrowheads="1"/>
        </xdr:cNvSpPr>
      </xdr:nvSpPr>
      <xdr:spPr bwMode="auto">
        <a:xfrm>
          <a:off x="18844532" y="7572376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140BE47-ADA7-4C37-82AA-5D102FDE5C35}"/>
            </a:ext>
          </a:extLst>
        </xdr:cNvPr>
        <xdr:cNvSpPr txBox="1">
          <a:spLocks noChangeArrowheads="1"/>
        </xdr:cNvSpPr>
      </xdr:nvSpPr>
      <xdr:spPr bwMode="auto">
        <a:xfrm>
          <a:off x="1612582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DC645906-43BF-4781-A79D-9004AEF548B0}"/>
            </a:ext>
          </a:extLst>
        </xdr:cNvPr>
        <xdr:cNvSpPr txBox="1">
          <a:spLocks noChangeArrowheads="1"/>
        </xdr:cNvSpPr>
      </xdr:nvSpPr>
      <xdr:spPr bwMode="auto">
        <a:xfrm>
          <a:off x="1612582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17B29E07-C682-4949-94CD-AF1069DF4BFB}"/>
            </a:ext>
          </a:extLst>
        </xdr:cNvPr>
        <xdr:cNvSpPr txBox="1">
          <a:spLocks noChangeArrowheads="1"/>
        </xdr:cNvSpPr>
      </xdr:nvSpPr>
      <xdr:spPr bwMode="auto">
        <a:xfrm>
          <a:off x="1612582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0F5DE90-ED2C-485D-A222-E2413D24A909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3C477CC-8078-4816-B5EB-9B481CA81F29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406FBD0-6F87-43CB-8F8D-173FBFDB1360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26340807-9D58-427A-988B-8748463FC8F6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CB335085-D69D-497F-9689-EE0A02C6F794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4A4B1C4C-2300-4E9D-8091-459A11D1B2C6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CBEA9E92-9481-4E54-857A-1B7CD7938D6C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D98F994B-4A24-42F9-A8AD-F80A47581C91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575119F6-3CCD-4DEF-A4A6-4AB9650922E0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4318565-AEF6-4ABF-A63E-2DEF1E20D511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A2B3D2C6-907C-400E-876C-22FD8597D047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58F9E8BA-3E45-464D-88E9-81C708814864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76200</xdr:colOff>
      <xdr:row>5</xdr:row>
      <xdr:rowOff>104775</xdr:rowOff>
    </xdr:from>
    <xdr:to>
      <xdr:col>2</xdr:col>
      <xdr:colOff>142875</xdr:colOff>
      <xdr:row>5</xdr:row>
      <xdr:rowOff>189634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4509FE91-C2C6-4A5F-928E-6C0B6D2861C6}"/>
            </a:ext>
          </a:extLst>
        </xdr:cNvPr>
        <xdr:cNvSpPr txBox="1">
          <a:spLocks noChangeArrowheads="1"/>
        </xdr:cNvSpPr>
      </xdr:nvSpPr>
      <xdr:spPr bwMode="auto">
        <a:xfrm>
          <a:off x="17221200" y="7486650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7</xdr:row>
      <xdr:rowOff>1904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E1152963-6848-4540-B8B8-B8A62BED2AAA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DE06DD9B-3E50-4323-8DBA-1056EE515743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B76ABB0E-8D32-4049-A632-CEA7F24FB627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D6563AAF-65BC-430D-AEFF-48175A17BFAB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ACD3767E-5791-4AD9-82D0-E2A113AE8C3E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C5DB34E6-1DFA-4AE6-8803-73BB57DE7B5E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49831CC7-040C-4335-AF32-7F938879CA8D}"/>
            </a:ext>
          </a:extLst>
        </xdr:cNvPr>
        <xdr:cNvSpPr txBox="1">
          <a:spLocks noChangeArrowheads="1"/>
        </xdr:cNvSpPr>
      </xdr:nvSpPr>
      <xdr:spPr bwMode="auto">
        <a:xfrm>
          <a:off x="1816417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680357</xdr:colOff>
      <xdr:row>5</xdr:row>
      <xdr:rowOff>285751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3CB172F-0B65-44DC-8F0E-4970AC3B2A22}"/>
            </a:ext>
          </a:extLst>
        </xdr:cNvPr>
        <xdr:cNvSpPr txBox="1">
          <a:spLocks noChangeArrowheads="1"/>
        </xdr:cNvSpPr>
      </xdr:nvSpPr>
      <xdr:spPr bwMode="auto">
        <a:xfrm>
          <a:off x="18844532" y="7572376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D9F393D5-7FBF-43F4-B7FF-C095932BAEEB}"/>
            </a:ext>
          </a:extLst>
        </xdr:cNvPr>
        <xdr:cNvSpPr txBox="1">
          <a:spLocks noChangeArrowheads="1"/>
        </xdr:cNvSpPr>
      </xdr:nvSpPr>
      <xdr:spPr bwMode="auto">
        <a:xfrm>
          <a:off x="1612582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759A5B75-F46C-4066-B795-55721A23078C}"/>
            </a:ext>
          </a:extLst>
        </xdr:cNvPr>
        <xdr:cNvSpPr txBox="1">
          <a:spLocks noChangeArrowheads="1"/>
        </xdr:cNvSpPr>
      </xdr:nvSpPr>
      <xdr:spPr bwMode="auto">
        <a:xfrm>
          <a:off x="1612582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6A2D147-EC35-4DCC-A5D9-7DB4FF4E4CA4}"/>
            </a:ext>
          </a:extLst>
        </xdr:cNvPr>
        <xdr:cNvSpPr txBox="1">
          <a:spLocks noChangeArrowheads="1"/>
        </xdr:cNvSpPr>
      </xdr:nvSpPr>
      <xdr:spPr bwMode="auto">
        <a:xfrm>
          <a:off x="16125825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742F5BE5-9F4B-462E-92BF-5D6DF68F8C46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77E7DC72-FFA5-4D28-94B6-63B95A937DDD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82189FA5-E5CF-4C3E-8436-3E71CFE0868D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EDC31FB-DAA8-4FC0-9B06-52E82C17E7D1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B62254DA-1ADC-4C78-ACF7-B8D9E06EF691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D394E8AB-D8A3-47E1-BA19-DA11E079C291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BEE91845-6993-4611-BA34-60EA8E3A1165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285BD229-01E1-4D5B-AE40-82F952F1C24F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29284603-F938-4C47-A4D5-C69A28396B36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578BBA56-7476-4CAC-9836-8919E7C3816E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412551D-3547-49E3-8513-9760FC7E0211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66675" cy="180976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9B1409A5-10DF-46E9-9793-048546318641}"/>
            </a:ext>
          </a:extLst>
        </xdr:cNvPr>
        <xdr:cNvSpPr txBox="1">
          <a:spLocks noChangeArrowheads="1"/>
        </xdr:cNvSpPr>
      </xdr:nvSpPr>
      <xdr:spPr bwMode="auto">
        <a:xfrm>
          <a:off x="19183350" y="75723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showGridLines="0" tabSelected="1" zoomScale="70" zoomScaleNormal="70" workbookViewId="0">
      <selection activeCell="G31" sqref="G31"/>
    </sheetView>
  </sheetViews>
  <sheetFormatPr defaultRowHeight="15" x14ac:dyDescent="0.25"/>
  <cols>
    <col min="1" max="1" width="95" bestFit="1" customWidth="1"/>
    <col min="2" max="2" width="25" bestFit="1" customWidth="1"/>
    <col min="3" max="3" width="15.28515625" bestFit="1" customWidth="1"/>
    <col min="4" max="4" width="62.42578125" bestFit="1" customWidth="1"/>
  </cols>
  <sheetData>
    <row r="1" spans="1:4" ht="15" customHeight="1" x14ac:dyDescent="0.25">
      <c r="A1" s="174" t="s">
        <v>166</v>
      </c>
      <c r="B1" s="174"/>
      <c r="C1" s="174"/>
      <c r="D1" s="174"/>
    </row>
    <row r="2" spans="1:4" ht="15" customHeight="1" x14ac:dyDescent="0.25">
      <c r="A2" s="174" t="s">
        <v>167</v>
      </c>
      <c r="B2" s="174"/>
      <c r="C2" s="174"/>
      <c r="D2" s="174"/>
    </row>
    <row r="3" spans="1:4" x14ac:dyDescent="0.25">
      <c r="A3" s="7"/>
      <c r="B3" s="7"/>
      <c r="C3" s="8"/>
      <c r="D3" s="8"/>
    </row>
    <row r="4" spans="1:4" x14ac:dyDescent="0.25">
      <c r="A4" s="3"/>
      <c r="B4" s="3"/>
      <c r="C4" s="6"/>
      <c r="D4" s="6"/>
    </row>
    <row r="5" spans="1:4" s="158" customFormat="1" ht="23.25" customHeight="1" x14ac:dyDescent="0.25">
      <c r="A5" s="169" t="s">
        <v>168</v>
      </c>
      <c r="B5" s="169" t="s">
        <v>14</v>
      </c>
      <c r="C5" s="170" t="s">
        <v>23</v>
      </c>
      <c r="D5" s="171" t="s">
        <v>169</v>
      </c>
    </row>
    <row r="6" spans="1:4" s="173" customFormat="1" ht="27" customHeight="1" x14ac:dyDescent="0.25">
      <c r="A6" s="23" t="s">
        <v>172</v>
      </c>
      <c r="B6" s="115" t="s">
        <v>32</v>
      </c>
      <c r="C6" s="167">
        <v>28753.22</v>
      </c>
      <c r="D6" s="172" t="s">
        <v>170</v>
      </c>
    </row>
    <row r="7" spans="1:4" s="173" customFormat="1" ht="27" customHeight="1" x14ac:dyDescent="0.25">
      <c r="A7" s="23" t="s">
        <v>172</v>
      </c>
      <c r="B7" s="115" t="s">
        <v>32</v>
      </c>
      <c r="C7" s="167">
        <v>58795.68</v>
      </c>
      <c r="D7" s="172" t="s">
        <v>171</v>
      </c>
    </row>
    <row r="8" spans="1:4" ht="27" customHeight="1" x14ac:dyDescent="0.25">
      <c r="A8" s="23" t="s">
        <v>173</v>
      </c>
      <c r="B8" s="115" t="s">
        <v>40</v>
      </c>
      <c r="C8" s="167">
        <v>33265.279999999999</v>
      </c>
      <c r="D8" s="172" t="s">
        <v>170</v>
      </c>
    </row>
    <row r="9" spans="1:4" ht="27" customHeight="1" x14ac:dyDescent="0.25">
      <c r="A9" s="23" t="s">
        <v>173</v>
      </c>
      <c r="B9" s="115" t="s">
        <v>40</v>
      </c>
      <c r="C9" s="167">
        <v>69882.16</v>
      </c>
      <c r="D9" s="172" t="s">
        <v>171</v>
      </c>
    </row>
    <row r="10" spans="1:4" ht="27" customHeight="1" x14ac:dyDescent="0.25">
      <c r="A10" s="23" t="s">
        <v>174</v>
      </c>
      <c r="B10" s="115" t="s">
        <v>46</v>
      </c>
      <c r="C10" s="167">
        <v>38140.03</v>
      </c>
      <c r="D10" s="172" t="s">
        <v>170</v>
      </c>
    </row>
    <row r="11" spans="1:4" ht="27" customHeight="1" x14ac:dyDescent="0.25">
      <c r="A11" s="23" t="s">
        <v>174</v>
      </c>
      <c r="B11" s="115" t="s">
        <v>46</v>
      </c>
      <c r="C11" s="167">
        <v>68301.070000000007</v>
      </c>
      <c r="D11" s="172" t="s">
        <v>171</v>
      </c>
    </row>
    <row r="12" spans="1:4" ht="27" customHeight="1" x14ac:dyDescent="0.25">
      <c r="A12" s="23" t="s">
        <v>175</v>
      </c>
      <c r="B12" s="115" t="s">
        <v>52</v>
      </c>
      <c r="C12" s="167">
        <v>28753.22</v>
      </c>
      <c r="D12" s="172" t="s">
        <v>170</v>
      </c>
    </row>
    <row r="13" spans="1:4" ht="27" customHeight="1" x14ac:dyDescent="0.25">
      <c r="A13" s="23" t="s">
        <v>175</v>
      </c>
      <c r="B13" s="115" t="s">
        <v>52</v>
      </c>
      <c r="C13" s="167">
        <v>61942.47</v>
      </c>
      <c r="D13" s="172" t="s">
        <v>171</v>
      </c>
    </row>
    <row r="14" spans="1:4" ht="27" customHeight="1" x14ac:dyDescent="0.25">
      <c r="A14" s="23" t="s">
        <v>176</v>
      </c>
      <c r="B14" s="115" t="s">
        <v>57</v>
      </c>
      <c r="C14" s="168">
        <v>71028.850000000006</v>
      </c>
      <c r="D14" s="172" t="s">
        <v>170</v>
      </c>
    </row>
    <row r="15" spans="1:4" ht="27" customHeight="1" x14ac:dyDescent="0.25">
      <c r="A15" s="23" t="s">
        <v>176</v>
      </c>
      <c r="B15" s="115" t="s">
        <v>57</v>
      </c>
      <c r="C15" s="168">
        <v>144933.26</v>
      </c>
      <c r="D15" s="172" t="s">
        <v>171</v>
      </c>
    </row>
    <row r="16" spans="1:4" ht="27" customHeight="1" x14ac:dyDescent="0.25">
      <c r="A16" s="23" t="s">
        <v>177</v>
      </c>
      <c r="B16" s="115" t="s">
        <v>63</v>
      </c>
      <c r="C16" s="167">
        <v>57210.05</v>
      </c>
      <c r="D16" s="172" t="s">
        <v>170</v>
      </c>
    </row>
    <row r="17" spans="1:4" ht="27" customHeight="1" x14ac:dyDescent="0.25">
      <c r="A17" s="23" t="s">
        <v>177</v>
      </c>
      <c r="B17" s="115" t="s">
        <v>63</v>
      </c>
      <c r="C17" s="167">
        <v>116566.8</v>
      </c>
      <c r="D17" s="172" t="s">
        <v>171</v>
      </c>
    </row>
    <row r="18" spans="1:4" ht="27" customHeight="1" x14ac:dyDescent="0.25">
      <c r="A18" s="23" t="s">
        <v>178</v>
      </c>
      <c r="B18" s="115" t="s">
        <v>46</v>
      </c>
      <c r="C18" s="167">
        <v>40667.339999999997</v>
      </c>
      <c r="D18" s="172" t="s">
        <v>170</v>
      </c>
    </row>
    <row r="19" spans="1:4" ht="27" customHeight="1" x14ac:dyDescent="0.25">
      <c r="A19" s="23" t="s">
        <v>178</v>
      </c>
      <c r="B19" s="115" t="s">
        <v>46</v>
      </c>
      <c r="C19" s="167">
        <v>82280.98000000001</v>
      </c>
      <c r="D19" s="172" t="s">
        <v>171</v>
      </c>
    </row>
    <row r="20" spans="1:4" ht="27" customHeight="1" x14ac:dyDescent="0.25">
      <c r="A20" s="23" t="s">
        <v>179</v>
      </c>
      <c r="B20" s="115" t="s">
        <v>74</v>
      </c>
      <c r="C20" s="167">
        <v>72637.14</v>
      </c>
      <c r="D20" s="172" t="s">
        <v>170</v>
      </c>
    </row>
    <row r="21" spans="1:4" ht="27" customHeight="1" x14ac:dyDescent="0.25">
      <c r="A21" s="23" t="s">
        <v>179</v>
      </c>
      <c r="B21" s="115" t="s">
        <v>74</v>
      </c>
      <c r="C21" s="167">
        <v>148905.78</v>
      </c>
      <c r="D21" s="172" t="s">
        <v>171</v>
      </c>
    </row>
    <row r="22" spans="1:4" ht="27" customHeight="1" x14ac:dyDescent="0.25">
      <c r="A22" s="23" t="s">
        <v>180</v>
      </c>
      <c r="B22" s="115" t="s">
        <v>80</v>
      </c>
      <c r="C22" s="167">
        <v>31783.360000000001</v>
      </c>
      <c r="D22" s="172" t="s">
        <v>170</v>
      </c>
    </row>
    <row r="23" spans="1:4" ht="27" customHeight="1" x14ac:dyDescent="0.25">
      <c r="A23" s="23" t="s">
        <v>180</v>
      </c>
      <c r="B23" s="115" t="s">
        <v>80</v>
      </c>
      <c r="C23" s="167">
        <v>64759.34</v>
      </c>
      <c r="D23" s="172" t="s">
        <v>171</v>
      </c>
    </row>
    <row r="24" spans="1:4" ht="27" customHeight="1" x14ac:dyDescent="0.25">
      <c r="A24" s="23" t="s">
        <v>181</v>
      </c>
      <c r="B24" s="115" t="s">
        <v>165</v>
      </c>
      <c r="C24" s="167">
        <v>33851.160000000003</v>
      </c>
      <c r="D24" s="172" t="s">
        <v>170</v>
      </c>
    </row>
    <row r="25" spans="1:4" ht="27" customHeight="1" x14ac:dyDescent="0.25">
      <c r="A25" s="23" t="s">
        <v>181</v>
      </c>
      <c r="B25" s="115" t="s">
        <v>165</v>
      </c>
      <c r="C25" s="167">
        <v>62557.39</v>
      </c>
      <c r="D25" s="172" t="s">
        <v>171</v>
      </c>
    </row>
    <row r="26" spans="1:4" ht="27" customHeight="1" x14ac:dyDescent="0.25">
      <c r="A26" s="23" t="s">
        <v>182</v>
      </c>
      <c r="B26" s="115" t="s">
        <v>91</v>
      </c>
      <c r="C26" s="167">
        <v>23382.2</v>
      </c>
      <c r="D26" s="172" t="s">
        <v>170</v>
      </c>
    </row>
    <row r="27" spans="1:4" ht="27" customHeight="1" x14ac:dyDescent="0.25">
      <c r="A27" s="23" t="s">
        <v>182</v>
      </c>
      <c r="B27" s="115" t="s">
        <v>91</v>
      </c>
      <c r="C27" s="167">
        <v>51419.56</v>
      </c>
      <c r="D27" s="172" t="s">
        <v>171</v>
      </c>
    </row>
    <row r="28" spans="1:4" ht="27" customHeight="1" x14ac:dyDescent="0.25">
      <c r="A28" s="23" t="s">
        <v>183</v>
      </c>
      <c r="B28" s="115" t="s">
        <v>97</v>
      </c>
      <c r="C28" s="167">
        <v>33047.019999999997</v>
      </c>
      <c r="D28" s="172" t="s">
        <v>170</v>
      </c>
    </row>
    <row r="29" spans="1:4" ht="27" customHeight="1" x14ac:dyDescent="0.25">
      <c r="A29" s="23" t="s">
        <v>183</v>
      </c>
      <c r="B29" s="115" t="s">
        <v>97</v>
      </c>
      <c r="C29" s="167">
        <v>67913.73000000001</v>
      </c>
      <c r="D29" s="172" t="s">
        <v>171</v>
      </c>
    </row>
    <row r="30" spans="1:4" ht="27" customHeight="1" x14ac:dyDescent="0.25">
      <c r="A30" s="23" t="s">
        <v>184</v>
      </c>
      <c r="B30" s="115" t="s">
        <v>103</v>
      </c>
      <c r="C30" s="167">
        <v>16632.64</v>
      </c>
      <c r="D30" s="172" t="s">
        <v>170</v>
      </c>
    </row>
    <row r="31" spans="1:4" ht="27" customHeight="1" x14ac:dyDescent="0.25">
      <c r="A31" s="23" t="s">
        <v>184</v>
      </c>
      <c r="B31" s="115" t="s">
        <v>103</v>
      </c>
      <c r="C31" s="167">
        <v>34941.08</v>
      </c>
      <c r="D31" s="172" t="s">
        <v>171</v>
      </c>
    </row>
    <row r="32" spans="1:4" ht="27" customHeight="1" x14ac:dyDescent="0.25">
      <c r="A32" s="23" t="s">
        <v>185</v>
      </c>
      <c r="B32" s="115" t="s">
        <v>109</v>
      </c>
      <c r="C32" s="167">
        <v>34540.43</v>
      </c>
      <c r="D32" s="172" t="s">
        <v>170</v>
      </c>
    </row>
    <row r="33" spans="1:4" s="2" customFormat="1" ht="27" customHeight="1" x14ac:dyDescent="0.25">
      <c r="A33" s="23" t="s">
        <v>185</v>
      </c>
      <c r="B33" s="115" t="s">
        <v>109</v>
      </c>
      <c r="C33" s="167">
        <v>71420.320000000007</v>
      </c>
      <c r="D33" s="172" t="s">
        <v>171</v>
      </c>
    </row>
    <row r="34" spans="1:4" s="2" customFormat="1" ht="27" customHeight="1" x14ac:dyDescent="0.25">
      <c r="A34" s="23" t="s">
        <v>186</v>
      </c>
      <c r="B34" s="115" t="s">
        <v>109</v>
      </c>
      <c r="C34" s="167">
        <v>51742.53</v>
      </c>
      <c r="D34" s="172" t="s">
        <v>170</v>
      </c>
    </row>
    <row r="35" spans="1:4" s="2" customFormat="1" ht="27" customHeight="1" x14ac:dyDescent="0.25">
      <c r="A35" s="23" t="s">
        <v>186</v>
      </c>
      <c r="B35" s="115" t="s">
        <v>109</v>
      </c>
      <c r="C35" s="167">
        <v>109835.42</v>
      </c>
      <c r="D35" s="172" t="s">
        <v>171</v>
      </c>
    </row>
    <row r="36" spans="1:4" s="2" customFormat="1" ht="27" customHeight="1" x14ac:dyDescent="0.25">
      <c r="A36" s="23" t="s">
        <v>187</v>
      </c>
      <c r="B36" s="115" t="s">
        <v>109</v>
      </c>
      <c r="C36" s="167">
        <v>40733.97</v>
      </c>
      <c r="D36" s="172" t="s">
        <v>170</v>
      </c>
    </row>
    <row r="37" spans="1:4" s="2" customFormat="1" ht="27" customHeight="1" x14ac:dyDescent="0.25">
      <c r="A37" s="23" t="s">
        <v>187</v>
      </c>
      <c r="B37" s="115" t="s">
        <v>109</v>
      </c>
      <c r="C37" s="167">
        <v>83880.820000000007</v>
      </c>
      <c r="D37" s="172" t="s">
        <v>171</v>
      </c>
    </row>
    <row r="38" spans="1:4" s="2" customFormat="1" ht="27" customHeight="1" x14ac:dyDescent="0.25">
      <c r="A38" s="23" t="s">
        <v>188</v>
      </c>
      <c r="B38" s="115" t="s">
        <v>121</v>
      </c>
      <c r="C38" s="167">
        <v>79217.14</v>
      </c>
      <c r="D38" s="172" t="s">
        <v>170</v>
      </c>
    </row>
    <row r="39" spans="1:4" s="2" customFormat="1" ht="27" customHeight="1" x14ac:dyDescent="0.25">
      <c r="A39" s="23" t="s">
        <v>188</v>
      </c>
      <c r="B39" s="115" t="s">
        <v>121</v>
      </c>
      <c r="C39" s="167">
        <v>164051.71000000002</v>
      </c>
      <c r="D39" s="172" t="s">
        <v>171</v>
      </c>
    </row>
    <row r="40" spans="1:4" s="2" customFormat="1" ht="27" customHeight="1" x14ac:dyDescent="0.25">
      <c r="A40" s="23" t="s">
        <v>189</v>
      </c>
      <c r="B40" s="115" t="s">
        <v>126</v>
      </c>
      <c r="C40" s="167">
        <v>16632.649999999998</v>
      </c>
      <c r="D40" s="172" t="s">
        <v>170</v>
      </c>
    </row>
    <row r="41" spans="1:4" s="2" customFormat="1" ht="27" customHeight="1" x14ac:dyDescent="0.25">
      <c r="A41" s="23" t="s">
        <v>189</v>
      </c>
      <c r="B41" s="115" t="s">
        <v>126</v>
      </c>
      <c r="C41" s="167">
        <v>34941.08</v>
      </c>
      <c r="D41" s="172" t="s">
        <v>171</v>
      </c>
    </row>
    <row r="42" spans="1:4" s="2" customFormat="1" ht="27" customHeight="1" x14ac:dyDescent="0.25">
      <c r="A42" s="23" t="s">
        <v>190</v>
      </c>
      <c r="B42" s="115" t="s">
        <v>132</v>
      </c>
      <c r="C42" s="167">
        <v>35580.76</v>
      </c>
      <c r="D42" s="172" t="s">
        <v>170</v>
      </c>
    </row>
    <row r="43" spans="1:4" s="2" customFormat="1" ht="27" customHeight="1" x14ac:dyDescent="0.25">
      <c r="A43" s="23" t="s">
        <v>190</v>
      </c>
      <c r="B43" s="115" t="s">
        <v>132</v>
      </c>
      <c r="C43" s="167">
        <v>71801.010000000009</v>
      </c>
      <c r="D43" s="172" t="s">
        <v>171</v>
      </c>
    </row>
    <row r="44" spans="1:4" ht="27" customHeight="1" x14ac:dyDescent="0.25">
      <c r="A44" s="23" t="s">
        <v>191</v>
      </c>
      <c r="B44" s="115" t="s">
        <v>138</v>
      </c>
      <c r="C44" s="167">
        <v>31395.4</v>
      </c>
      <c r="D44" s="172" t="s">
        <v>170</v>
      </c>
    </row>
    <row r="45" spans="1:4" ht="27" customHeight="1" x14ac:dyDescent="0.25">
      <c r="A45" s="23" t="s">
        <v>191</v>
      </c>
      <c r="B45" s="115" t="s">
        <v>138</v>
      </c>
      <c r="C45" s="167">
        <v>60916.480000000003</v>
      </c>
      <c r="D45" s="172" t="s">
        <v>171</v>
      </c>
    </row>
  </sheetData>
  <mergeCells count="2">
    <mergeCell ref="A1:D1"/>
    <mergeCell ref="A2:D2"/>
  </mergeCells>
  <pageMargins left="0.19685039370078741" right="0.19685039370078741" top="0.74803149606299213" bottom="0.74803149606299213" header="0.31496062992125984" footer="0.31496062992125984"/>
  <pageSetup paperSize="8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B5BC-917E-40F3-A03A-04C140110B05}">
  <sheetPr>
    <tabColor rgb="FFFFFF00"/>
    <pageSetUpPr fitToPage="1"/>
  </sheetPr>
  <dimension ref="A1:Y39"/>
  <sheetViews>
    <sheetView showGridLines="0" topLeftCell="A5" zoomScale="91" zoomScaleNormal="91" workbookViewId="0">
      <selection activeCell="X17" sqref="X17"/>
    </sheetView>
  </sheetViews>
  <sheetFormatPr defaultRowHeight="15" x14ac:dyDescent="0.25"/>
  <cols>
    <col min="1" max="1" width="3.7109375" customWidth="1"/>
    <col min="2" max="2" width="16" customWidth="1"/>
    <col min="3" max="3" width="18" customWidth="1"/>
    <col min="4" max="4" width="33.5703125" style="2" customWidth="1"/>
    <col min="5" max="5" width="23.140625" customWidth="1"/>
    <col min="6" max="6" width="33.5703125" customWidth="1"/>
    <col min="7" max="7" width="35.28515625" style="131" customWidth="1"/>
    <col min="8" max="8" width="15.28515625" customWidth="1"/>
    <col min="9" max="9" width="17.42578125" customWidth="1"/>
    <col min="10" max="12" width="15.28515625" style="68" customWidth="1"/>
    <col min="13" max="13" width="15.28515625" style="71" customWidth="1"/>
    <col min="14" max="15" width="15.28515625" style="68" customWidth="1"/>
    <col min="16" max="16" width="15.28515625" style="149" customWidth="1"/>
    <col min="17" max="17" width="0.5703125" style="141" customWidth="1"/>
    <col min="18" max="19" width="9.140625" style="142" customWidth="1"/>
    <col min="20" max="20" width="14.28515625" customWidth="1"/>
    <col min="21" max="21" width="9.140625" style="156" customWidth="1"/>
    <col min="22" max="22" width="11.28515625" customWidth="1"/>
    <col min="23" max="23" width="9.140625" customWidth="1"/>
    <col min="24" max="24" width="9.7109375" customWidth="1"/>
    <col min="25" max="31" width="9.140625" customWidth="1"/>
  </cols>
  <sheetData>
    <row r="1" spans="1:25" x14ac:dyDescent="0.25">
      <c r="A1" s="2" t="s">
        <v>0</v>
      </c>
      <c r="B1" s="2"/>
      <c r="C1" s="9"/>
      <c r="E1" s="2"/>
      <c r="F1" s="2"/>
      <c r="G1" s="125"/>
      <c r="H1" s="1"/>
      <c r="I1" s="2"/>
      <c r="J1" s="46"/>
      <c r="K1" s="47"/>
      <c r="L1" s="46"/>
      <c r="M1" s="69"/>
      <c r="N1" s="48"/>
      <c r="O1" s="48"/>
      <c r="P1" s="49"/>
      <c r="Q1" s="140"/>
    </row>
    <row r="2" spans="1:25" x14ac:dyDescent="0.25">
      <c r="A2" s="7" t="s">
        <v>1</v>
      </c>
      <c r="B2" s="7"/>
      <c r="C2" s="8"/>
      <c r="D2" s="7"/>
      <c r="E2" s="7"/>
      <c r="F2" s="7"/>
      <c r="G2" s="126"/>
      <c r="H2" s="84" t="s">
        <v>2</v>
      </c>
      <c r="I2" s="85"/>
      <c r="J2" s="86"/>
      <c r="K2" s="87"/>
      <c r="L2" s="88">
        <v>2428042.7999999998</v>
      </c>
      <c r="M2" s="30"/>
      <c r="N2" s="53"/>
      <c r="O2" s="52"/>
      <c r="P2" s="55"/>
      <c r="Q2" s="133"/>
    </row>
    <row r="3" spans="1:25" x14ac:dyDescent="0.25">
      <c r="A3" s="7" t="s">
        <v>3</v>
      </c>
      <c r="B3" s="7"/>
      <c r="C3" s="8"/>
      <c r="D3" s="7"/>
      <c r="E3" s="7"/>
      <c r="F3" s="7"/>
      <c r="G3" s="126"/>
      <c r="H3" s="89" t="s">
        <v>4</v>
      </c>
      <c r="I3" s="7"/>
      <c r="J3" s="50"/>
      <c r="K3" s="51"/>
      <c r="L3" s="90">
        <v>819949.6</v>
      </c>
      <c r="M3" s="30"/>
      <c r="N3" s="53"/>
      <c r="O3" s="52"/>
      <c r="P3" s="51"/>
      <c r="Q3" s="134"/>
    </row>
    <row r="4" spans="1:25" x14ac:dyDescent="0.25">
      <c r="A4" s="3" t="s">
        <v>5</v>
      </c>
      <c r="B4" s="3"/>
      <c r="C4" s="6"/>
      <c r="D4" s="3"/>
      <c r="E4" s="3"/>
      <c r="F4" s="3"/>
      <c r="G4" s="127"/>
      <c r="H4" s="91" t="s">
        <v>6</v>
      </c>
      <c r="I4" s="3"/>
      <c r="J4" s="54"/>
      <c r="K4" s="55"/>
      <c r="L4" s="81">
        <v>1608093.1999999997</v>
      </c>
      <c r="M4" s="31"/>
      <c r="N4" s="53"/>
      <c r="O4" s="53"/>
      <c r="P4" s="55"/>
      <c r="Q4" s="133"/>
    </row>
    <row r="5" spans="1:25" x14ac:dyDescent="0.25">
      <c r="A5" s="3" t="s">
        <v>7</v>
      </c>
      <c r="B5" s="7"/>
      <c r="C5" s="8"/>
      <c r="D5" s="7"/>
      <c r="E5" s="7"/>
      <c r="F5" s="7"/>
      <c r="G5" s="126"/>
      <c r="H5" s="89" t="s">
        <v>8</v>
      </c>
      <c r="I5" s="3"/>
      <c r="J5" s="50"/>
      <c r="K5" s="51"/>
      <c r="L5" s="90">
        <v>807402.53</v>
      </c>
      <c r="M5" s="34"/>
      <c r="N5" s="56"/>
      <c r="O5" s="56"/>
      <c r="P5" s="51"/>
      <c r="Q5" s="134"/>
    </row>
    <row r="6" spans="1:25" x14ac:dyDescent="0.25">
      <c r="A6" s="3"/>
      <c r="B6" s="7"/>
      <c r="C6" s="8"/>
      <c r="D6" s="7"/>
      <c r="E6" s="7"/>
      <c r="F6" s="7"/>
      <c r="G6" s="126"/>
      <c r="H6" s="89" t="s">
        <v>9</v>
      </c>
      <c r="I6" s="3"/>
      <c r="J6" s="50"/>
      <c r="K6" s="51"/>
      <c r="L6" s="90">
        <v>3136.64</v>
      </c>
      <c r="M6" s="34"/>
      <c r="N6" s="56"/>
      <c r="O6" s="56"/>
      <c r="P6" s="51"/>
      <c r="Q6" s="134"/>
    </row>
    <row r="7" spans="1:25" x14ac:dyDescent="0.25">
      <c r="A7" s="3"/>
      <c r="B7" s="7"/>
      <c r="C7" s="8"/>
      <c r="D7" s="7"/>
      <c r="E7" s="7"/>
      <c r="F7" s="7"/>
      <c r="G7" s="126"/>
      <c r="H7" s="89" t="s">
        <v>10</v>
      </c>
      <c r="I7" s="3"/>
      <c r="J7" s="50"/>
      <c r="K7" s="51"/>
      <c r="L7" s="90">
        <v>804265.89</v>
      </c>
      <c r="M7" s="34"/>
      <c r="N7" s="56"/>
      <c r="O7" s="56"/>
      <c r="P7" s="51"/>
      <c r="Q7" s="134"/>
    </row>
    <row r="8" spans="1:25" x14ac:dyDescent="0.25">
      <c r="A8" s="12"/>
      <c r="B8" s="13"/>
      <c r="C8" s="143"/>
      <c r="D8" s="7"/>
      <c r="E8" s="11"/>
      <c r="F8" s="11"/>
      <c r="G8" s="128"/>
      <c r="H8" s="92" t="s">
        <v>11</v>
      </c>
      <c r="I8" s="112"/>
      <c r="J8" s="113"/>
      <c r="K8" s="114"/>
      <c r="L8" s="152">
        <v>2415495.7299999995</v>
      </c>
      <c r="M8" s="34"/>
      <c r="N8" s="56"/>
      <c r="O8" s="56"/>
      <c r="P8" s="51"/>
      <c r="Q8" s="134"/>
    </row>
    <row r="9" spans="1:25" x14ac:dyDescent="0.25">
      <c r="A9" s="14"/>
      <c r="B9" s="15"/>
      <c r="C9" s="143"/>
      <c r="D9" s="151"/>
      <c r="E9" s="16"/>
      <c r="F9" s="16"/>
      <c r="G9" s="16"/>
      <c r="H9" s="17"/>
      <c r="I9" s="14"/>
      <c r="J9" s="59"/>
      <c r="K9" s="58"/>
      <c r="L9" s="60"/>
      <c r="M9" s="17"/>
      <c r="N9" s="60"/>
      <c r="O9" s="60"/>
      <c r="P9" s="60"/>
      <c r="Q9" s="135"/>
    </row>
    <row r="10" spans="1:25" ht="30" x14ac:dyDescent="0.25">
      <c r="A10" s="18" t="s">
        <v>12</v>
      </c>
      <c r="B10" s="19" t="s">
        <v>13</v>
      </c>
      <c r="C10" s="20" t="s">
        <v>14</v>
      </c>
      <c r="D10" s="19" t="s">
        <v>15</v>
      </c>
      <c r="E10" s="19" t="s">
        <v>16</v>
      </c>
      <c r="F10" s="21" t="s">
        <v>17</v>
      </c>
      <c r="G10" s="19" t="s">
        <v>18</v>
      </c>
      <c r="H10" s="22" t="s">
        <v>19</v>
      </c>
      <c r="I10" s="18" t="s">
        <v>20</v>
      </c>
      <c r="J10" s="19" t="s">
        <v>21</v>
      </c>
      <c r="K10" s="20" t="s">
        <v>22</v>
      </c>
      <c r="L10" s="19" t="s">
        <v>23</v>
      </c>
      <c r="M10" s="18" t="s">
        <v>24</v>
      </c>
      <c r="N10" s="21" t="s">
        <v>25</v>
      </c>
      <c r="O10" s="18" t="s">
        <v>26</v>
      </c>
      <c r="P10" s="22" t="s">
        <v>27</v>
      </c>
      <c r="Q10" s="138"/>
      <c r="R10" s="139" t="s">
        <v>28</v>
      </c>
      <c r="S10" s="153" t="s">
        <v>29</v>
      </c>
      <c r="T10" s="154" t="s">
        <v>30</v>
      </c>
      <c r="U10" s="154" t="s">
        <v>144</v>
      </c>
      <c r="V10" s="154" t="s">
        <v>145</v>
      </c>
    </row>
    <row r="11" spans="1:25" ht="27.75" customHeight="1" x14ac:dyDescent="0.25">
      <c r="A11" s="5">
        <v>1</v>
      </c>
      <c r="B11" s="23" t="s">
        <v>31</v>
      </c>
      <c r="C11" s="115" t="s">
        <v>32</v>
      </c>
      <c r="D11" s="24" t="s">
        <v>33</v>
      </c>
      <c r="E11" s="24" t="s">
        <v>34</v>
      </c>
      <c r="F11" s="24" t="s">
        <v>35</v>
      </c>
      <c r="G11" s="23" t="s">
        <v>36</v>
      </c>
      <c r="H11" s="36">
        <v>86968</v>
      </c>
      <c r="I11" s="36">
        <v>28714.29</v>
      </c>
      <c r="J11" s="61">
        <v>58253.71</v>
      </c>
      <c r="K11" s="62">
        <v>28807.32</v>
      </c>
      <c r="L11" s="62">
        <v>87061.03</v>
      </c>
      <c r="M11" s="37" t="s">
        <v>37</v>
      </c>
      <c r="N11" s="61">
        <v>3482.44</v>
      </c>
      <c r="O11" s="61">
        <v>2</v>
      </c>
      <c r="P11" s="36">
        <v>83576.59</v>
      </c>
      <c r="Q11" s="133"/>
      <c r="R11" s="139">
        <v>2820</v>
      </c>
      <c r="S11" s="153">
        <v>3263</v>
      </c>
      <c r="T11" s="154" t="s">
        <v>38</v>
      </c>
      <c r="U11" s="154" t="s">
        <v>38</v>
      </c>
      <c r="V11" s="154" t="s">
        <v>38</v>
      </c>
      <c r="X11" s="157" t="s">
        <v>146</v>
      </c>
      <c r="Y11" s="157" t="s">
        <v>148</v>
      </c>
    </row>
    <row r="12" spans="1:25" ht="27.75" customHeight="1" x14ac:dyDescent="0.25">
      <c r="A12" s="5">
        <v>2</v>
      </c>
      <c r="B12" s="23" t="s">
        <v>39</v>
      </c>
      <c r="C12" s="115" t="s">
        <v>40</v>
      </c>
      <c r="D12" s="24" t="s">
        <v>41</v>
      </c>
      <c r="E12" s="24" t="s">
        <v>42</v>
      </c>
      <c r="F12" s="24" t="s">
        <v>43</v>
      </c>
      <c r="G12" s="23" t="s">
        <v>44</v>
      </c>
      <c r="H12" s="36">
        <v>95000</v>
      </c>
      <c r="I12" s="36">
        <v>31366.22</v>
      </c>
      <c r="J12" s="61">
        <v>63633.78</v>
      </c>
      <c r="K12" s="62">
        <v>31467.84</v>
      </c>
      <c r="L12" s="62">
        <v>95101.62</v>
      </c>
      <c r="M12" s="37" t="s">
        <v>37</v>
      </c>
      <c r="N12" s="61">
        <v>3804.06</v>
      </c>
      <c r="O12" s="61">
        <v>2</v>
      </c>
      <c r="P12" s="36">
        <v>91295.56</v>
      </c>
      <c r="Q12" s="133"/>
      <c r="R12" s="139">
        <v>2822</v>
      </c>
      <c r="S12" s="153">
        <v>3265</v>
      </c>
      <c r="T12" s="154" t="s">
        <v>38</v>
      </c>
      <c r="U12" s="154" t="s">
        <v>38</v>
      </c>
      <c r="V12" s="154" t="s">
        <v>38</v>
      </c>
      <c r="X12" s="157" t="s">
        <v>147</v>
      </c>
      <c r="Y12" s="157" t="s">
        <v>149</v>
      </c>
    </row>
    <row r="13" spans="1:25" ht="27.75" customHeight="1" x14ac:dyDescent="0.25">
      <c r="A13" s="5">
        <v>3</v>
      </c>
      <c r="B13" s="23" t="s">
        <v>45</v>
      </c>
      <c r="C13" s="115" t="s">
        <v>46</v>
      </c>
      <c r="D13" s="24" t="s">
        <v>47</v>
      </c>
      <c r="E13" s="24" t="s">
        <v>48</v>
      </c>
      <c r="F13" s="24" t="s">
        <v>49</v>
      </c>
      <c r="G13" s="23" t="s">
        <v>50</v>
      </c>
      <c r="H13" s="36">
        <v>144610.76</v>
      </c>
      <c r="I13" s="36">
        <v>54140.66</v>
      </c>
      <c r="J13" s="61">
        <v>90470.1</v>
      </c>
      <c r="K13" s="62">
        <v>47900.93</v>
      </c>
      <c r="L13" s="62">
        <v>138371.03</v>
      </c>
      <c r="M13" s="37" t="s">
        <v>37</v>
      </c>
      <c r="N13" s="61">
        <v>5534.84</v>
      </c>
      <c r="O13" s="61">
        <v>2</v>
      </c>
      <c r="P13" s="36">
        <v>132834.19</v>
      </c>
      <c r="Q13" s="133"/>
      <c r="R13" s="139">
        <v>2834</v>
      </c>
      <c r="S13" s="153">
        <v>3277</v>
      </c>
      <c r="T13" s="154" t="s">
        <v>38</v>
      </c>
      <c r="U13" s="154" t="s">
        <v>38</v>
      </c>
      <c r="V13" s="154" t="s">
        <v>38</v>
      </c>
      <c r="X13" s="158" t="s">
        <v>29</v>
      </c>
      <c r="Y13" s="158" t="s">
        <v>150</v>
      </c>
    </row>
    <row r="14" spans="1:25" ht="27.75" customHeight="1" x14ac:dyDescent="0.25">
      <c r="A14" s="5">
        <v>4</v>
      </c>
      <c r="B14" s="23" t="s">
        <v>62</v>
      </c>
      <c r="C14" s="115" t="s">
        <v>63</v>
      </c>
      <c r="D14" s="24" t="s">
        <v>64</v>
      </c>
      <c r="E14" s="24" t="s">
        <v>65</v>
      </c>
      <c r="F14" s="24" t="s">
        <v>66</v>
      </c>
      <c r="G14" s="23" t="s">
        <v>67</v>
      </c>
      <c r="H14" s="35">
        <v>174303</v>
      </c>
      <c r="I14" s="36">
        <v>57549.75</v>
      </c>
      <c r="J14" s="61">
        <v>116753.25</v>
      </c>
      <c r="K14" s="62">
        <v>57736.2</v>
      </c>
      <c r="L14" s="62">
        <v>174489.45</v>
      </c>
      <c r="M14" s="132" t="s">
        <v>68</v>
      </c>
      <c r="N14" s="61">
        <v>0</v>
      </c>
      <c r="O14" s="61">
        <v>0</v>
      </c>
      <c r="P14" s="36">
        <v>174489.45</v>
      </c>
      <c r="Q14" s="133"/>
      <c r="R14" s="139">
        <v>2840</v>
      </c>
      <c r="S14" s="153">
        <v>3283</v>
      </c>
      <c r="T14" s="154" t="s">
        <v>38</v>
      </c>
      <c r="U14" s="154" t="s">
        <v>38</v>
      </c>
      <c r="V14" s="154" t="s">
        <v>38</v>
      </c>
    </row>
    <row r="15" spans="1:25" ht="27.75" customHeight="1" x14ac:dyDescent="0.25">
      <c r="A15" s="5">
        <v>5</v>
      </c>
      <c r="B15" s="23" t="s">
        <v>69</v>
      </c>
      <c r="C15" s="115" t="s">
        <v>46</v>
      </c>
      <c r="D15" s="24" t="s">
        <v>70</v>
      </c>
      <c r="E15" s="24" t="s">
        <v>65</v>
      </c>
      <c r="F15" s="24" t="s">
        <v>71</v>
      </c>
      <c r="G15" s="23" t="s">
        <v>72</v>
      </c>
      <c r="H15" s="35">
        <v>125652</v>
      </c>
      <c r="I15" s="36">
        <v>46147.64</v>
      </c>
      <c r="J15" s="61">
        <v>79504.36</v>
      </c>
      <c r="K15" s="62">
        <v>41621.019999999997</v>
      </c>
      <c r="L15" s="62">
        <v>121125.38</v>
      </c>
      <c r="M15" s="37" t="s">
        <v>37</v>
      </c>
      <c r="N15" s="61">
        <v>4845.0200000000004</v>
      </c>
      <c r="O15" s="61">
        <v>2</v>
      </c>
      <c r="P15" s="36">
        <v>116278.36</v>
      </c>
      <c r="Q15" s="133"/>
      <c r="R15" s="139">
        <v>2841</v>
      </c>
      <c r="S15" s="153">
        <v>3284</v>
      </c>
      <c r="T15" s="154" t="s">
        <v>38</v>
      </c>
      <c r="U15" s="154" t="s">
        <v>38</v>
      </c>
      <c r="V15" s="154" t="s">
        <v>38</v>
      </c>
    </row>
    <row r="16" spans="1:25" ht="27.75" customHeight="1" x14ac:dyDescent="0.25">
      <c r="A16" s="5">
        <v>6</v>
      </c>
      <c r="B16" s="23" t="s">
        <v>73</v>
      </c>
      <c r="C16" s="115" t="s">
        <v>74</v>
      </c>
      <c r="D16" s="24" t="s">
        <v>75</v>
      </c>
      <c r="E16" s="24" t="s">
        <v>76</v>
      </c>
      <c r="F16" s="24" t="s">
        <v>77</v>
      </c>
      <c r="G16" s="23" t="s">
        <v>78</v>
      </c>
      <c r="H16" s="35">
        <v>218570</v>
      </c>
      <c r="I16" s="36">
        <v>71472.06</v>
      </c>
      <c r="J16" s="61">
        <v>147097.94</v>
      </c>
      <c r="K16" s="62">
        <v>72399.22</v>
      </c>
      <c r="L16" s="62">
        <v>219497.16</v>
      </c>
      <c r="M16" s="37" t="s">
        <v>37</v>
      </c>
      <c r="N16" s="61">
        <v>8779.89</v>
      </c>
      <c r="O16" s="61">
        <v>2</v>
      </c>
      <c r="P16" s="36">
        <v>210715.27000000002</v>
      </c>
      <c r="Q16" s="133"/>
      <c r="R16" s="139">
        <v>2842</v>
      </c>
      <c r="S16" s="153">
        <v>3285</v>
      </c>
      <c r="T16" s="154" t="s">
        <v>38</v>
      </c>
      <c r="U16" s="154" t="s">
        <v>38</v>
      </c>
      <c r="V16" s="154" t="s">
        <v>38</v>
      </c>
    </row>
    <row r="17" spans="1:24" ht="27.75" customHeight="1" x14ac:dyDescent="0.25">
      <c r="A17" s="5">
        <v>7</v>
      </c>
      <c r="B17" s="23" t="s">
        <v>85</v>
      </c>
      <c r="C17" s="165" t="s">
        <v>86</v>
      </c>
      <c r="D17" s="24" t="s">
        <v>87</v>
      </c>
      <c r="E17" s="24" t="s">
        <v>88</v>
      </c>
      <c r="F17" s="24" t="s">
        <v>89</v>
      </c>
      <c r="G17" s="23" t="s">
        <v>89</v>
      </c>
      <c r="H17" s="35">
        <v>122502</v>
      </c>
      <c r="I17" s="36">
        <v>46840.99</v>
      </c>
      <c r="J17" s="61">
        <v>75661.010000000009</v>
      </c>
      <c r="K17" s="62">
        <v>40577.61</v>
      </c>
      <c r="L17" s="62">
        <v>116238.62000000001</v>
      </c>
      <c r="M17" s="37" t="s">
        <v>37</v>
      </c>
      <c r="N17" s="61">
        <v>4649.54</v>
      </c>
      <c r="O17" s="61">
        <v>2</v>
      </c>
      <c r="P17" s="36">
        <v>111587.08000000002</v>
      </c>
      <c r="Q17" s="133"/>
      <c r="R17" s="139">
        <v>2846</v>
      </c>
      <c r="S17" s="153">
        <v>3289</v>
      </c>
      <c r="T17" s="154" t="s">
        <v>38</v>
      </c>
      <c r="U17" s="154" t="s">
        <v>38</v>
      </c>
      <c r="V17" s="154" t="s">
        <v>38</v>
      </c>
      <c r="X17" s="166" t="s">
        <v>163</v>
      </c>
    </row>
    <row r="18" spans="1:24" ht="27.75" customHeight="1" x14ac:dyDescent="0.25">
      <c r="A18" s="5">
        <v>8</v>
      </c>
      <c r="B18" s="23" t="s">
        <v>90</v>
      </c>
      <c r="C18" s="115" t="s">
        <v>91</v>
      </c>
      <c r="D18" s="24" t="s">
        <v>92</v>
      </c>
      <c r="E18" s="24" t="s">
        <v>93</v>
      </c>
      <c r="F18" s="24" t="s">
        <v>94</v>
      </c>
      <c r="G18" s="23" t="s">
        <v>95</v>
      </c>
      <c r="H18" s="35">
        <v>59834</v>
      </c>
      <c r="I18" s="36">
        <v>19062.080000000002</v>
      </c>
      <c r="J18" s="61">
        <v>40771.919999999998</v>
      </c>
      <c r="K18" s="62">
        <v>19819.439999999999</v>
      </c>
      <c r="L18" s="62">
        <v>60591.360000000001</v>
      </c>
      <c r="M18" s="37" t="s">
        <v>37</v>
      </c>
      <c r="N18" s="61">
        <v>2423.65</v>
      </c>
      <c r="O18" s="61">
        <v>2</v>
      </c>
      <c r="P18" s="36">
        <v>58165.71</v>
      </c>
      <c r="Q18" s="133"/>
      <c r="R18" s="139">
        <v>2848</v>
      </c>
      <c r="S18" s="153">
        <v>3291</v>
      </c>
      <c r="T18" s="154" t="s">
        <v>38</v>
      </c>
      <c r="U18" s="154" t="s">
        <v>38</v>
      </c>
      <c r="V18" s="154" t="s">
        <v>38</v>
      </c>
    </row>
    <row r="19" spans="1:24" ht="27.75" customHeight="1" thickBot="1" x14ac:dyDescent="0.3">
      <c r="A19" s="5">
        <v>9</v>
      </c>
      <c r="B19" s="42" t="s">
        <v>102</v>
      </c>
      <c r="C19" s="116" t="s">
        <v>103</v>
      </c>
      <c r="D19" s="29" t="s">
        <v>104</v>
      </c>
      <c r="E19" s="29" t="s">
        <v>105</v>
      </c>
      <c r="F19" s="29" t="s">
        <v>106</v>
      </c>
      <c r="G19" s="42" t="s">
        <v>107</v>
      </c>
      <c r="H19" s="44">
        <v>47500</v>
      </c>
      <c r="I19" s="45">
        <v>15683.11</v>
      </c>
      <c r="J19" s="72">
        <v>31816.89</v>
      </c>
      <c r="K19" s="73">
        <v>15733.92</v>
      </c>
      <c r="L19" s="73">
        <v>47550.81</v>
      </c>
      <c r="M19" s="74" t="s">
        <v>37</v>
      </c>
      <c r="N19" s="72">
        <v>1902.03</v>
      </c>
      <c r="O19" s="72">
        <v>2</v>
      </c>
      <c r="P19" s="45">
        <v>45646.78</v>
      </c>
      <c r="Q19" s="133"/>
      <c r="R19" s="139">
        <v>2850</v>
      </c>
      <c r="S19" s="153">
        <v>3293</v>
      </c>
      <c r="T19" s="154" t="s">
        <v>38</v>
      </c>
      <c r="U19" s="154" t="s">
        <v>38</v>
      </c>
      <c r="V19" s="154" t="s">
        <v>38</v>
      </c>
    </row>
    <row r="20" spans="1:24" ht="27.75" customHeight="1" x14ac:dyDescent="0.25">
      <c r="A20" s="5">
        <v>10</v>
      </c>
      <c r="B20" s="25" t="s">
        <v>108</v>
      </c>
      <c r="C20" s="117" t="s">
        <v>109</v>
      </c>
      <c r="D20" s="26" t="s">
        <v>110</v>
      </c>
      <c r="E20" s="26" t="s">
        <v>111</v>
      </c>
      <c r="F20" s="26" t="s">
        <v>112</v>
      </c>
      <c r="G20" s="25" t="s">
        <v>113</v>
      </c>
      <c r="H20" s="38">
        <v>102085</v>
      </c>
      <c r="I20" s="97">
        <v>31972.080000000002</v>
      </c>
      <c r="J20" s="98">
        <v>70112.92</v>
      </c>
      <c r="K20" s="99">
        <v>33814.68</v>
      </c>
      <c r="L20" s="100">
        <v>103927.6</v>
      </c>
      <c r="M20" s="101"/>
      <c r="N20" s="102"/>
      <c r="O20" s="102"/>
      <c r="P20" s="144"/>
      <c r="Q20" s="133"/>
      <c r="T20" s="154" t="s">
        <v>38</v>
      </c>
      <c r="U20" s="162">
        <v>44782</v>
      </c>
      <c r="V20" s="154" t="s">
        <v>38</v>
      </c>
    </row>
    <row r="21" spans="1:24" ht="27.75" customHeight="1" x14ac:dyDescent="0.25">
      <c r="A21" s="5">
        <v>11</v>
      </c>
      <c r="B21" s="23" t="s">
        <v>114</v>
      </c>
      <c r="C21" s="115" t="s">
        <v>109</v>
      </c>
      <c r="D21" s="24" t="s">
        <v>110</v>
      </c>
      <c r="E21" s="24" t="s">
        <v>111</v>
      </c>
      <c r="F21" s="24" t="s">
        <v>115</v>
      </c>
      <c r="G21" s="23" t="s">
        <v>113</v>
      </c>
      <c r="H21" s="35">
        <v>144335</v>
      </c>
      <c r="I21" s="36">
        <v>47655.19</v>
      </c>
      <c r="J21" s="61">
        <v>96679.81</v>
      </c>
      <c r="K21" s="62">
        <v>47809.58</v>
      </c>
      <c r="L21" s="78">
        <v>144489.39000000001</v>
      </c>
      <c r="M21" s="80"/>
      <c r="N21" s="79"/>
      <c r="O21" s="79"/>
      <c r="P21" s="145"/>
      <c r="Q21" s="133"/>
      <c r="T21" s="154" t="s">
        <v>38</v>
      </c>
      <c r="U21" s="162">
        <v>44782</v>
      </c>
      <c r="V21" s="154" t="s">
        <v>38</v>
      </c>
    </row>
    <row r="22" spans="1:24" ht="27.75" customHeight="1" x14ac:dyDescent="0.25">
      <c r="A22" s="5">
        <v>12</v>
      </c>
      <c r="B22" s="42" t="s">
        <v>116</v>
      </c>
      <c r="C22" s="116" t="s">
        <v>109</v>
      </c>
      <c r="D22" s="29" t="s">
        <v>110</v>
      </c>
      <c r="E22" s="29" t="s">
        <v>111</v>
      </c>
      <c r="F22" s="29" t="s">
        <v>117</v>
      </c>
      <c r="G22" s="42" t="s">
        <v>113</v>
      </c>
      <c r="H22" s="35">
        <v>121435</v>
      </c>
      <c r="I22" s="36">
        <v>35108.71</v>
      </c>
      <c r="J22" s="61">
        <v>86326.290000000008</v>
      </c>
      <c r="K22" s="62">
        <v>40224.18</v>
      </c>
      <c r="L22" s="78">
        <v>126550.47</v>
      </c>
      <c r="M22" s="82"/>
      <c r="N22" s="83"/>
      <c r="O22" s="83"/>
      <c r="P22" s="146"/>
      <c r="Q22" s="133"/>
      <c r="T22" s="154" t="s">
        <v>38</v>
      </c>
      <c r="U22" s="162">
        <v>44782</v>
      </c>
      <c r="V22" s="154" t="s">
        <v>38</v>
      </c>
    </row>
    <row r="23" spans="1:24" ht="27.75" customHeight="1" thickBot="1" x14ac:dyDescent="0.3">
      <c r="A23" s="103"/>
      <c r="B23" s="104"/>
      <c r="C23" s="118"/>
      <c r="D23" s="105"/>
      <c r="E23" s="105" t="s">
        <v>118</v>
      </c>
      <c r="F23" s="105" t="s">
        <v>118</v>
      </c>
      <c r="G23" s="129" t="s">
        <v>119</v>
      </c>
      <c r="H23" s="41"/>
      <c r="I23" s="106"/>
      <c r="J23" s="107"/>
      <c r="K23" s="108"/>
      <c r="L23" s="108">
        <v>374967.46</v>
      </c>
      <c r="M23" s="109" t="s">
        <v>37</v>
      </c>
      <c r="N23" s="110">
        <v>14998.7</v>
      </c>
      <c r="O23" s="110">
        <v>2</v>
      </c>
      <c r="P23" s="147">
        <v>359966.76</v>
      </c>
      <c r="Q23" s="133"/>
      <c r="R23" s="139">
        <v>2851</v>
      </c>
      <c r="S23" s="153">
        <v>3294</v>
      </c>
      <c r="T23" s="154" t="s">
        <v>38</v>
      </c>
      <c r="U23" s="162">
        <v>44782</v>
      </c>
      <c r="V23" s="154" t="s">
        <v>38</v>
      </c>
    </row>
    <row r="24" spans="1:24" ht="27.75" customHeight="1" x14ac:dyDescent="0.25">
      <c r="A24" s="27">
        <v>13</v>
      </c>
      <c r="B24" s="28" t="s">
        <v>120</v>
      </c>
      <c r="C24" s="119" t="s">
        <v>121</v>
      </c>
      <c r="D24" s="43" t="s">
        <v>122</v>
      </c>
      <c r="E24" s="43" t="s">
        <v>111</v>
      </c>
      <c r="F24" s="43" t="s">
        <v>123</v>
      </c>
      <c r="G24" s="28" t="s">
        <v>124</v>
      </c>
      <c r="H24" s="39">
        <v>233367.44</v>
      </c>
      <c r="I24" s="40">
        <v>76720.929999999993</v>
      </c>
      <c r="J24" s="75">
        <v>156646.51</v>
      </c>
      <c r="K24" s="76">
        <v>77300.73</v>
      </c>
      <c r="L24" s="76">
        <v>233947.24</v>
      </c>
      <c r="M24" s="77" t="s">
        <v>37</v>
      </c>
      <c r="N24" s="75">
        <v>9357.89</v>
      </c>
      <c r="O24" s="75">
        <v>2</v>
      </c>
      <c r="P24" s="40">
        <v>224587.34999999998</v>
      </c>
      <c r="Q24" s="133"/>
      <c r="R24" s="139">
        <v>2852</v>
      </c>
      <c r="S24" s="153">
        <v>3295</v>
      </c>
      <c r="T24" s="154" t="s">
        <v>38</v>
      </c>
      <c r="U24" s="154" t="s">
        <v>38</v>
      </c>
      <c r="V24" s="154" t="s">
        <v>38</v>
      </c>
    </row>
    <row r="25" spans="1:24" ht="27.75" customHeight="1" x14ac:dyDescent="0.25">
      <c r="A25" s="5">
        <v>14</v>
      </c>
      <c r="B25" s="23" t="s">
        <v>131</v>
      </c>
      <c r="C25" s="115" t="s">
        <v>132</v>
      </c>
      <c r="D25" s="24" t="s">
        <v>133</v>
      </c>
      <c r="E25" s="24" t="s">
        <v>134</v>
      </c>
      <c r="F25" s="24" t="s">
        <v>135</v>
      </c>
      <c r="G25" s="23" t="s">
        <v>136</v>
      </c>
      <c r="H25" s="35">
        <v>110504.6</v>
      </c>
      <c r="I25" s="36">
        <v>37640.980000000003</v>
      </c>
      <c r="J25" s="61">
        <v>72863.62</v>
      </c>
      <c r="K25" s="62">
        <v>36603.589999999997</v>
      </c>
      <c r="L25" s="62">
        <v>109467.20999999999</v>
      </c>
      <c r="M25" s="37" t="s">
        <v>37</v>
      </c>
      <c r="N25" s="61">
        <v>4378.6899999999996</v>
      </c>
      <c r="O25" s="61">
        <v>2</v>
      </c>
      <c r="P25" s="36">
        <v>105086.51999999999</v>
      </c>
      <c r="Q25" s="133"/>
      <c r="R25" s="139">
        <v>2854</v>
      </c>
      <c r="S25" s="153">
        <v>3297</v>
      </c>
      <c r="T25" s="154" t="s">
        <v>38</v>
      </c>
      <c r="U25" s="154" t="s">
        <v>38</v>
      </c>
      <c r="V25" s="154" t="s">
        <v>38</v>
      </c>
    </row>
    <row r="26" spans="1:24" x14ac:dyDescent="0.25">
      <c r="A26" s="121"/>
      <c r="B26" s="122"/>
      <c r="C26" s="123"/>
      <c r="D26" s="123"/>
      <c r="E26" s="123"/>
      <c r="F26" s="123"/>
      <c r="G26" s="130" t="s">
        <v>119</v>
      </c>
      <c r="H26" s="120">
        <f>SUM(H4:H25)-H20</f>
        <v>1684581.8</v>
      </c>
      <c r="I26" s="94">
        <f>SUM(I4:I25)-I20</f>
        <v>568102.61</v>
      </c>
      <c r="J26" s="94">
        <f>SUM(J4:J25)-J20</f>
        <v>1116479.19</v>
      </c>
      <c r="K26" s="94">
        <f>SUM(K4:K25)-K20</f>
        <v>558001.57999999984</v>
      </c>
      <c r="L26" s="94">
        <f>SUM(L11:L25)-L23</f>
        <v>1778408.37</v>
      </c>
      <c r="M26" s="96"/>
      <c r="N26" s="95">
        <f>SUM(N4:N25)</f>
        <v>64156.75</v>
      </c>
      <c r="O26" s="95">
        <f>SUM(O4:O25)</f>
        <v>22</v>
      </c>
      <c r="P26" s="95">
        <f>SUM(P4:P25)</f>
        <v>1714229.62</v>
      </c>
      <c r="Q26" s="133"/>
    </row>
    <row r="27" spans="1:24" ht="18" customHeight="1" x14ac:dyDescent="0.25">
      <c r="A27" s="93"/>
      <c r="B27" s="2" t="s">
        <v>143</v>
      </c>
      <c r="C27" s="9"/>
      <c r="E27" s="2"/>
      <c r="F27" s="2"/>
      <c r="G27" s="125"/>
      <c r="H27" s="1"/>
      <c r="I27" s="1"/>
      <c r="J27" s="49"/>
      <c r="K27" s="49"/>
      <c r="L27" s="49"/>
      <c r="M27" s="70"/>
      <c r="N27" s="111"/>
      <c r="O27" s="124">
        <f>SUM(N26+O26+P26)</f>
        <v>1778408.37</v>
      </c>
      <c r="P27" s="148"/>
      <c r="Q27" s="140"/>
    </row>
    <row r="28" spans="1:24" x14ac:dyDescent="0.25">
      <c r="A28" s="7"/>
      <c r="B28" s="7"/>
      <c r="C28" s="8"/>
      <c r="D28" s="7"/>
      <c r="E28" s="7"/>
      <c r="F28" s="7"/>
      <c r="G28" s="126"/>
      <c r="H28" s="160">
        <v>2428042.8000000003</v>
      </c>
      <c r="I28" s="11"/>
      <c r="J28" s="63"/>
      <c r="K28" s="64"/>
      <c r="L28" s="56"/>
      <c r="M28" s="10"/>
      <c r="N28" s="66"/>
      <c r="O28" s="65"/>
      <c r="P28" s="53"/>
      <c r="Q28" s="136"/>
    </row>
    <row r="29" spans="1:24" x14ac:dyDescent="0.25">
      <c r="A29" s="7"/>
      <c r="B29" s="7"/>
      <c r="C29" s="8"/>
      <c r="D29" s="7"/>
      <c r="E29" s="7"/>
      <c r="F29" s="7"/>
      <c r="G29" s="126"/>
      <c r="H29" s="33"/>
      <c r="I29" s="11"/>
      <c r="J29" s="63"/>
      <c r="K29" s="64"/>
      <c r="L29" s="63"/>
      <c r="M29" s="10"/>
      <c r="N29" s="66"/>
      <c r="O29" s="65"/>
      <c r="P29" s="56"/>
      <c r="Q29" s="137"/>
    </row>
    <row r="30" spans="1:24" x14ac:dyDescent="0.25">
      <c r="O30"/>
    </row>
    <row r="31" spans="1:24" x14ac:dyDescent="0.25">
      <c r="O31"/>
    </row>
    <row r="32" spans="1:24" x14ac:dyDescent="0.25">
      <c r="O32"/>
      <c r="P32" s="156"/>
      <c r="Q32"/>
      <c r="R32"/>
      <c r="S32"/>
    </row>
    <row r="33" spans="1:19" x14ac:dyDescent="0.25">
      <c r="A33" s="3" t="s">
        <v>159</v>
      </c>
      <c r="B33" s="3"/>
      <c r="C33" s="6"/>
      <c r="D33" s="3"/>
      <c r="E33" s="3"/>
      <c r="F33" s="3"/>
      <c r="G33" s="127"/>
      <c r="H33" s="32"/>
      <c r="I33" s="4"/>
      <c r="J33" s="67"/>
      <c r="K33" s="53"/>
      <c r="L33" s="136"/>
      <c r="M33" s="142"/>
      <c r="N33" s="142"/>
      <c r="O33"/>
      <c r="P33" s="156"/>
      <c r="Q33"/>
      <c r="R33"/>
      <c r="S33"/>
    </row>
    <row r="34" spans="1:19" x14ac:dyDescent="0.25">
      <c r="A34" s="3"/>
      <c r="B34" s="7"/>
      <c r="C34" s="8"/>
      <c r="D34" s="7"/>
      <c r="E34" s="7"/>
      <c r="F34" s="7"/>
      <c r="G34" s="126"/>
      <c r="H34" s="33"/>
      <c r="I34" s="4"/>
      <c r="J34" s="63"/>
      <c r="K34" s="56"/>
      <c r="L34" s="137"/>
      <c r="M34" s="142"/>
      <c r="N34" s="142"/>
      <c r="O34"/>
      <c r="P34" s="154" t="s">
        <v>152</v>
      </c>
      <c r="Q34" s="155"/>
      <c r="R34" s="155">
        <v>2872</v>
      </c>
      <c r="S34" s="155">
        <v>3317</v>
      </c>
    </row>
    <row r="35" spans="1:19" x14ac:dyDescent="0.25">
      <c r="A35" s="12"/>
      <c r="B35" s="13"/>
      <c r="C35" s="143"/>
      <c r="D35" s="7"/>
      <c r="E35" s="11"/>
      <c r="F35" s="11"/>
      <c r="G35" s="128"/>
      <c r="H35" s="33"/>
      <c r="I35" s="12"/>
      <c r="J35" s="57"/>
      <c r="K35" s="56"/>
      <c r="L35" s="137"/>
      <c r="M35" s="142"/>
      <c r="N35" s="142"/>
      <c r="O35"/>
      <c r="P35" s="154" t="s">
        <v>153</v>
      </c>
      <c r="Q35" s="155"/>
      <c r="R35" s="155">
        <v>2873</v>
      </c>
      <c r="S35" s="155">
        <v>3318</v>
      </c>
    </row>
    <row r="36" spans="1:19" x14ac:dyDescent="0.25">
      <c r="K36" s="149"/>
      <c r="L36" s="141"/>
      <c r="M36" s="142"/>
      <c r="N36" s="142" t="s">
        <v>154</v>
      </c>
      <c r="O36"/>
      <c r="P36" s="156"/>
      <c r="Q36"/>
      <c r="R36"/>
      <c r="S36"/>
    </row>
    <row r="37" spans="1:19" x14ac:dyDescent="0.25">
      <c r="K37" s="149"/>
      <c r="L37" s="141"/>
      <c r="M37" s="142"/>
      <c r="N37" s="142" t="s">
        <v>155</v>
      </c>
    </row>
    <row r="38" spans="1:19" x14ac:dyDescent="0.25">
      <c r="K38" s="149"/>
      <c r="L38" s="141"/>
      <c r="M38" s="142"/>
      <c r="N38" s="142" t="s">
        <v>156</v>
      </c>
    </row>
    <row r="39" spans="1:19" x14ac:dyDescent="0.25">
      <c r="K39" s="149"/>
      <c r="L39" s="141"/>
      <c r="M39" s="142"/>
      <c r="N39" s="142" t="s">
        <v>157</v>
      </c>
    </row>
  </sheetData>
  <pageMargins left="0.19685039370078741" right="0.19685039370078741" top="0.74803149606299213" bottom="0.74803149606299213" header="0.31496062992125984" footer="0.31496062992125984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E1E3-9372-4D19-A8A8-CD7E38747BB7}">
  <sheetPr>
    <tabColor rgb="FFFFFF00"/>
    <pageSetUpPr fitToPage="1"/>
  </sheetPr>
  <dimension ref="A1:Y29"/>
  <sheetViews>
    <sheetView showGridLines="0" topLeftCell="L1" zoomScale="70" zoomScaleNormal="70" workbookViewId="0">
      <selection activeCell="I25" sqref="I25"/>
    </sheetView>
  </sheetViews>
  <sheetFormatPr defaultRowHeight="15" x14ac:dyDescent="0.25"/>
  <cols>
    <col min="1" max="1" width="3.7109375" customWidth="1"/>
    <col min="2" max="2" width="16" customWidth="1"/>
    <col min="3" max="3" width="18" customWidth="1"/>
    <col min="4" max="4" width="33.5703125" style="2" customWidth="1"/>
    <col min="5" max="5" width="23.140625" customWidth="1"/>
    <col min="6" max="6" width="33.5703125" customWidth="1"/>
    <col min="7" max="7" width="35.28515625" style="131" customWidth="1"/>
    <col min="8" max="8" width="15.28515625" customWidth="1"/>
    <col min="9" max="9" width="17.42578125" customWidth="1"/>
    <col min="10" max="12" width="15.28515625" style="68" customWidth="1"/>
    <col min="13" max="13" width="15.28515625" style="71" customWidth="1"/>
    <col min="14" max="15" width="15.28515625" style="68" customWidth="1"/>
    <col min="16" max="16" width="15.28515625" style="149" customWidth="1"/>
    <col min="17" max="17" width="0.5703125" style="141" customWidth="1"/>
    <col min="18" max="19" width="9.140625" style="142" customWidth="1"/>
    <col min="20" max="20" width="14.28515625" customWidth="1"/>
    <col min="21" max="21" width="9.140625" style="156" customWidth="1"/>
    <col min="22" max="22" width="11.28515625" customWidth="1"/>
    <col min="24" max="24" width="11" bestFit="1" customWidth="1"/>
  </cols>
  <sheetData>
    <row r="1" spans="1:25" x14ac:dyDescent="0.25">
      <c r="A1" s="2" t="s">
        <v>0</v>
      </c>
      <c r="B1" s="2"/>
      <c r="C1" s="9"/>
      <c r="E1" s="2"/>
      <c r="F1" s="2"/>
      <c r="G1" s="125"/>
      <c r="H1" s="1"/>
      <c r="I1" s="2"/>
      <c r="J1" s="46"/>
      <c r="K1" s="47"/>
      <c r="L1" s="46"/>
      <c r="M1" s="69"/>
      <c r="N1" s="48"/>
      <c r="O1" s="48"/>
      <c r="P1" s="49"/>
      <c r="Q1" s="140"/>
    </row>
    <row r="2" spans="1:25" x14ac:dyDescent="0.25">
      <c r="A2" s="7" t="s">
        <v>1</v>
      </c>
      <c r="B2" s="7"/>
      <c r="C2" s="8"/>
      <c r="D2" s="7"/>
      <c r="E2" s="7"/>
      <c r="F2" s="7"/>
      <c r="G2" s="126"/>
      <c r="H2" s="84" t="s">
        <v>2</v>
      </c>
      <c r="I2" s="85"/>
      <c r="J2" s="86"/>
      <c r="K2" s="87"/>
      <c r="L2" s="88">
        <v>2428042.7999999998</v>
      </c>
      <c r="M2" s="30"/>
      <c r="N2" s="53"/>
      <c r="O2" s="52"/>
      <c r="P2" s="55"/>
      <c r="Q2" s="133"/>
    </row>
    <row r="3" spans="1:25" x14ac:dyDescent="0.25">
      <c r="A3" s="7" t="s">
        <v>3</v>
      </c>
      <c r="B3" s="7"/>
      <c r="C3" s="8"/>
      <c r="D3" s="7"/>
      <c r="E3" s="7"/>
      <c r="F3" s="7"/>
      <c r="G3" s="126"/>
      <c r="H3" s="89" t="s">
        <v>4</v>
      </c>
      <c r="I3" s="7"/>
      <c r="J3" s="50"/>
      <c r="K3" s="51"/>
      <c r="L3" s="90">
        <v>819949.6</v>
      </c>
      <c r="M3" s="30"/>
      <c r="N3" s="53"/>
      <c r="O3" s="52"/>
      <c r="P3" s="51"/>
      <c r="Q3" s="134"/>
    </row>
    <row r="4" spans="1:25" x14ac:dyDescent="0.25">
      <c r="A4" s="3" t="s">
        <v>5</v>
      </c>
      <c r="B4" s="3"/>
      <c r="C4" s="6"/>
      <c r="D4" s="3"/>
      <c r="E4" s="3"/>
      <c r="F4" s="3"/>
      <c r="G4" s="127"/>
      <c r="H4" s="91" t="s">
        <v>6</v>
      </c>
      <c r="I4" s="3"/>
      <c r="J4" s="54"/>
      <c r="K4" s="55"/>
      <c r="L4" s="81">
        <v>1608093.1999999997</v>
      </c>
      <c r="M4" s="31"/>
      <c r="N4" s="53"/>
      <c r="O4" s="53"/>
      <c r="P4" s="55"/>
      <c r="Q4" s="133"/>
    </row>
    <row r="5" spans="1:25" x14ac:dyDescent="0.25">
      <c r="A5" s="3" t="s">
        <v>7</v>
      </c>
      <c r="B5" s="7"/>
      <c r="C5" s="8"/>
      <c r="D5" s="7"/>
      <c r="E5" s="7"/>
      <c r="F5" s="7"/>
      <c r="G5" s="126"/>
      <c r="H5" s="89" t="s">
        <v>8</v>
      </c>
      <c r="I5" s="3"/>
      <c r="J5" s="50"/>
      <c r="K5" s="51"/>
      <c r="L5" s="90">
        <v>807402.53</v>
      </c>
      <c r="M5" s="34"/>
      <c r="N5" s="56"/>
      <c r="O5" s="56"/>
      <c r="P5" s="51"/>
      <c r="Q5" s="134"/>
    </row>
    <row r="6" spans="1:25" x14ac:dyDescent="0.25">
      <c r="A6" s="3"/>
      <c r="B6" s="7"/>
      <c r="C6" s="8"/>
      <c r="D6" s="7"/>
      <c r="E6" s="7"/>
      <c r="F6" s="7"/>
      <c r="G6" s="126"/>
      <c r="H6" s="89" t="s">
        <v>9</v>
      </c>
      <c r="I6" s="3"/>
      <c r="J6" s="50"/>
      <c r="K6" s="51"/>
      <c r="L6" s="90">
        <v>3136.64</v>
      </c>
      <c r="M6" s="34"/>
      <c r="N6" s="56"/>
      <c r="O6" s="56"/>
      <c r="P6" s="51"/>
      <c r="Q6" s="134"/>
    </row>
    <row r="7" spans="1:25" x14ac:dyDescent="0.25">
      <c r="A7" s="3"/>
      <c r="B7" s="7"/>
      <c r="C7" s="8"/>
      <c r="D7" s="7"/>
      <c r="E7" s="7"/>
      <c r="F7" s="7"/>
      <c r="G7" s="126"/>
      <c r="H7" s="89" t="s">
        <v>10</v>
      </c>
      <c r="I7" s="3"/>
      <c r="J7" s="50"/>
      <c r="K7" s="51"/>
      <c r="L7" s="90">
        <v>804265.89</v>
      </c>
      <c r="M7" s="34"/>
      <c r="N7" s="56"/>
      <c r="O7" s="56"/>
      <c r="P7" s="51"/>
      <c r="Q7" s="134"/>
    </row>
    <row r="8" spans="1:25" x14ac:dyDescent="0.25">
      <c r="A8" s="12"/>
      <c r="B8" s="13"/>
      <c r="C8" s="143"/>
      <c r="D8" s="7"/>
      <c r="E8" s="11"/>
      <c r="F8" s="11"/>
      <c r="G8" s="128"/>
      <c r="H8" s="92" t="s">
        <v>11</v>
      </c>
      <c r="I8" s="112"/>
      <c r="J8" s="113"/>
      <c r="K8" s="114"/>
      <c r="L8" s="152">
        <v>2415495.7299999995</v>
      </c>
      <c r="M8" s="34"/>
      <c r="N8" s="56"/>
      <c r="O8" s="56"/>
      <c r="P8" s="51"/>
      <c r="Q8" s="134"/>
    </row>
    <row r="9" spans="1:25" x14ac:dyDescent="0.25">
      <c r="A9" s="14"/>
      <c r="B9" s="15"/>
      <c r="C9" s="143"/>
      <c r="D9" s="151"/>
      <c r="E9" s="16"/>
      <c r="F9" s="16"/>
      <c r="G9" s="16"/>
      <c r="H9" s="17"/>
      <c r="I9" s="14"/>
      <c r="J9" s="59"/>
      <c r="K9" s="58"/>
      <c r="L9" s="60"/>
      <c r="M9" s="17"/>
      <c r="N9" s="60"/>
      <c r="O9" s="60"/>
      <c r="P9" s="60"/>
      <c r="Q9" s="135"/>
    </row>
    <row r="10" spans="1:25" ht="30" x14ac:dyDescent="0.25">
      <c r="A10" s="18" t="s">
        <v>12</v>
      </c>
      <c r="B10" s="19" t="s">
        <v>13</v>
      </c>
      <c r="C10" s="20" t="s">
        <v>14</v>
      </c>
      <c r="D10" s="19" t="s">
        <v>15</v>
      </c>
      <c r="E10" s="19" t="s">
        <v>16</v>
      </c>
      <c r="F10" s="21" t="s">
        <v>17</v>
      </c>
      <c r="G10" s="19" t="s">
        <v>18</v>
      </c>
      <c r="H10" s="22" t="s">
        <v>19</v>
      </c>
      <c r="I10" s="18" t="s">
        <v>20</v>
      </c>
      <c r="J10" s="19" t="s">
        <v>21</v>
      </c>
      <c r="K10" s="20" t="s">
        <v>22</v>
      </c>
      <c r="L10" s="19" t="s">
        <v>23</v>
      </c>
      <c r="M10" s="18" t="s">
        <v>24</v>
      </c>
      <c r="N10" s="21" t="s">
        <v>25</v>
      </c>
      <c r="O10" s="18" t="s">
        <v>26</v>
      </c>
      <c r="P10" s="22" t="s">
        <v>27</v>
      </c>
      <c r="Q10" s="138"/>
      <c r="R10" s="139" t="s">
        <v>28</v>
      </c>
      <c r="S10" s="153" t="s">
        <v>29</v>
      </c>
      <c r="T10" s="154" t="s">
        <v>30</v>
      </c>
      <c r="U10" s="154" t="s">
        <v>144</v>
      </c>
      <c r="V10" s="154" t="s">
        <v>145</v>
      </c>
    </row>
    <row r="11" spans="1:25" ht="27.75" customHeight="1" x14ac:dyDescent="0.25">
      <c r="A11" s="5">
        <v>1</v>
      </c>
      <c r="B11" s="23" t="s">
        <v>51</v>
      </c>
      <c r="C11" s="115" t="s">
        <v>52</v>
      </c>
      <c r="D11" s="24" t="s">
        <v>53</v>
      </c>
      <c r="E11" s="24" t="s">
        <v>48</v>
      </c>
      <c r="F11" s="24" t="s">
        <v>54</v>
      </c>
      <c r="G11" s="23" t="s">
        <v>55</v>
      </c>
      <c r="H11" s="36">
        <v>77468</v>
      </c>
      <c r="I11" s="36">
        <v>32665.439999999999</v>
      </c>
      <c r="J11" s="61">
        <v>44802.559999999998</v>
      </c>
      <c r="K11" s="62">
        <v>25660.53</v>
      </c>
      <c r="L11" s="62">
        <v>70463.09</v>
      </c>
      <c r="M11" s="37" t="s">
        <v>37</v>
      </c>
      <c r="N11" s="61">
        <v>2818.52</v>
      </c>
      <c r="O11" s="61">
        <v>2</v>
      </c>
      <c r="P11" s="36">
        <v>67642.569999999992</v>
      </c>
      <c r="Q11" s="133"/>
      <c r="R11" s="139">
        <v>2835</v>
      </c>
      <c r="S11" s="153">
        <v>3278</v>
      </c>
      <c r="T11" s="154" t="s">
        <v>38</v>
      </c>
      <c r="U11" s="162" t="s">
        <v>38</v>
      </c>
      <c r="V11" s="154" t="s">
        <v>38</v>
      </c>
      <c r="X11" s="158" t="s">
        <v>151</v>
      </c>
      <c r="Y11" s="161">
        <v>80</v>
      </c>
    </row>
    <row r="12" spans="1:25" ht="27.75" customHeight="1" x14ac:dyDescent="0.25">
      <c r="A12" s="5">
        <v>2</v>
      </c>
      <c r="B12" s="23" t="s">
        <v>56</v>
      </c>
      <c r="C12" s="115" t="s">
        <v>57</v>
      </c>
      <c r="D12" s="24" t="s">
        <v>58</v>
      </c>
      <c r="E12" s="24" t="s">
        <v>59</v>
      </c>
      <c r="F12" s="24" t="s">
        <v>60</v>
      </c>
      <c r="G12" s="23" t="s">
        <v>61</v>
      </c>
      <c r="H12" s="35">
        <v>215770</v>
      </c>
      <c r="I12" s="36">
        <v>68104.320000000007</v>
      </c>
      <c r="J12" s="61">
        <v>147665.68</v>
      </c>
      <c r="K12" s="62">
        <v>71471.740000000005</v>
      </c>
      <c r="L12" s="150">
        <v>219137.40999999997</v>
      </c>
      <c r="M12" s="37" t="s">
        <v>37</v>
      </c>
      <c r="N12" s="61">
        <v>8765.5</v>
      </c>
      <c r="O12" s="61">
        <v>2</v>
      </c>
      <c r="P12" s="36">
        <v>210369.90999999997</v>
      </c>
      <c r="Q12" s="133"/>
      <c r="R12" s="139">
        <v>2839</v>
      </c>
      <c r="S12" s="153">
        <v>3282</v>
      </c>
      <c r="T12" s="154" t="s">
        <v>38</v>
      </c>
      <c r="U12" s="154" t="s">
        <v>38</v>
      </c>
      <c r="V12" s="154" t="s">
        <v>38</v>
      </c>
      <c r="X12" t="s">
        <v>158</v>
      </c>
      <c r="Y12">
        <v>2015</v>
      </c>
    </row>
    <row r="13" spans="1:25" ht="27.75" customHeight="1" x14ac:dyDescent="0.25">
      <c r="A13" s="5">
        <v>3</v>
      </c>
      <c r="B13" s="23" t="s">
        <v>79</v>
      </c>
      <c r="C13" s="115" t="s">
        <v>80</v>
      </c>
      <c r="D13" s="24" t="s">
        <v>81</v>
      </c>
      <c r="E13" s="24" t="s">
        <v>82</v>
      </c>
      <c r="F13" s="24" t="s">
        <v>83</v>
      </c>
      <c r="G13" s="23" t="s">
        <v>84</v>
      </c>
      <c r="H13" s="35">
        <v>96835</v>
      </c>
      <c r="I13" s="36">
        <v>32665.439999999999</v>
      </c>
      <c r="J13" s="61">
        <v>64169.56</v>
      </c>
      <c r="K13" s="62">
        <v>32075.66</v>
      </c>
      <c r="L13" s="62">
        <v>96245.22</v>
      </c>
      <c r="M13" s="37" t="s">
        <v>37</v>
      </c>
      <c r="N13" s="61">
        <v>3849.81</v>
      </c>
      <c r="O13" s="61">
        <v>2</v>
      </c>
      <c r="P13" s="36">
        <v>92393.41</v>
      </c>
      <c r="Q13" s="133"/>
      <c r="R13" s="139">
        <v>2844</v>
      </c>
      <c r="S13" s="153">
        <v>3287</v>
      </c>
      <c r="T13" s="154" t="s">
        <v>38</v>
      </c>
      <c r="U13" s="162" t="s">
        <v>38</v>
      </c>
      <c r="V13" s="154" t="s">
        <v>38</v>
      </c>
      <c r="X13" t="s">
        <v>162</v>
      </c>
      <c r="Y13" t="s">
        <v>149</v>
      </c>
    </row>
    <row r="14" spans="1:25" ht="27.75" customHeight="1" x14ac:dyDescent="0.25">
      <c r="A14" s="5">
        <v>4</v>
      </c>
      <c r="B14" s="23" t="s">
        <v>96</v>
      </c>
      <c r="C14" s="115" t="s">
        <v>97</v>
      </c>
      <c r="D14" s="24" t="s">
        <v>98</v>
      </c>
      <c r="E14" s="24" t="s">
        <v>99</v>
      </c>
      <c r="F14" s="24" t="s">
        <v>100</v>
      </c>
      <c r="G14" s="23" t="s">
        <v>101</v>
      </c>
      <c r="H14" s="35">
        <v>98935</v>
      </c>
      <c r="I14" s="36">
        <v>35438.879999999997</v>
      </c>
      <c r="J14" s="61">
        <v>63496.12</v>
      </c>
      <c r="K14" s="62">
        <v>32771.269999999997</v>
      </c>
      <c r="L14" s="62">
        <v>96267.39</v>
      </c>
      <c r="M14" s="37" t="s">
        <v>37</v>
      </c>
      <c r="N14" s="61">
        <v>3850.7</v>
      </c>
      <c r="O14" s="61">
        <v>2</v>
      </c>
      <c r="P14" s="36">
        <v>92414.69</v>
      </c>
      <c r="Q14" s="133"/>
      <c r="R14" s="139">
        <v>2849</v>
      </c>
      <c r="S14" s="153">
        <v>3292</v>
      </c>
      <c r="T14" s="154" t="s">
        <v>38</v>
      </c>
      <c r="U14" s="162" t="s">
        <v>38</v>
      </c>
      <c r="V14" s="154" t="s">
        <v>38</v>
      </c>
      <c r="X14" t="s">
        <v>29</v>
      </c>
      <c r="Y14" t="s">
        <v>161</v>
      </c>
    </row>
    <row r="15" spans="1:25" ht="27.75" customHeight="1" x14ac:dyDescent="0.25">
      <c r="A15" s="5">
        <v>5</v>
      </c>
      <c r="B15" s="23" t="s">
        <v>137</v>
      </c>
      <c r="C15" s="115" t="s">
        <v>138</v>
      </c>
      <c r="D15" s="24" t="s">
        <v>139</v>
      </c>
      <c r="E15" s="24" t="s">
        <v>140</v>
      </c>
      <c r="F15" s="24" t="s">
        <v>141</v>
      </c>
      <c r="G15" s="23" t="s">
        <v>142</v>
      </c>
      <c r="H15" s="35">
        <v>104868</v>
      </c>
      <c r="I15" s="36">
        <v>32181.08</v>
      </c>
      <c r="J15" s="61">
        <v>72686.92</v>
      </c>
      <c r="K15" s="62">
        <v>34736.519999999997</v>
      </c>
      <c r="L15" s="62">
        <v>107423.44</v>
      </c>
      <c r="M15" s="37" t="s">
        <v>37</v>
      </c>
      <c r="N15" s="61">
        <v>4296.9399999999996</v>
      </c>
      <c r="O15" s="61">
        <v>2</v>
      </c>
      <c r="P15" s="36">
        <v>103124.5</v>
      </c>
      <c r="Q15" s="133"/>
      <c r="R15" s="139">
        <v>2855</v>
      </c>
      <c r="S15" s="153">
        <v>3298</v>
      </c>
      <c r="T15" s="154" t="s">
        <v>38</v>
      </c>
      <c r="U15" s="154" t="s">
        <v>38</v>
      </c>
      <c r="V15" s="154" t="s">
        <v>38</v>
      </c>
      <c r="W15" s="159"/>
    </row>
    <row r="16" spans="1:25" x14ac:dyDescent="0.25">
      <c r="A16" s="121"/>
      <c r="B16" s="122"/>
      <c r="C16" s="123"/>
      <c r="D16" s="123"/>
      <c r="E16" s="123"/>
      <c r="F16" s="123"/>
      <c r="G16" s="130" t="s">
        <v>119</v>
      </c>
      <c r="H16" s="120">
        <f>SUM(H11:H15)</f>
        <v>593876</v>
      </c>
      <c r="I16" s="120">
        <f>SUM(I11:I15)</f>
        <v>201055.16000000003</v>
      </c>
      <c r="J16" s="120">
        <f>SUM(J11:J15)</f>
        <v>392820.83999999997</v>
      </c>
      <c r="K16" s="120">
        <f>SUM(K11:K15)</f>
        <v>196715.72</v>
      </c>
      <c r="L16" s="120">
        <f>SUM(L11:L15)</f>
        <v>589536.55000000005</v>
      </c>
      <c r="M16" s="96"/>
      <c r="N16" s="94">
        <f>SUM(N11:N15)</f>
        <v>23581.469999999998</v>
      </c>
      <c r="O16" s="120">
        <f>SUM(O11:O15)</f>
        <v>10</v>
      </c>
      <c r="P16" s="120">
        <f>SUM(P11:P15)</f>
        <v>565945.08000000007</v>
      </c>
      <c r="Q16" s="133"/>
    </row>
    <row r="17" spans="1:19" ht="18" hidden="1" customHeight="1" x14ac:dyDescent="0.25">
      <c r="A17" s="93"/>
      <c r="B17" s="2" t="s">
        <v>143</v>
      </c>
      <c r="C17" s="9"/>
      <c r="E17" s="2"/>
      <c r="F17" s="2"/>
      <c r="G17" s="125"/>
      <c r="H17" s="1"/>
      <c r="I17" s="1"/>
      <c r="J17" s="49"/>
      <c r="K17" s="49"/>
      <c r="L17" s="49"/>
      <c r="M17" s="70"/>
      <c r="N17" s="111"/>
      <c r="O17" s="124">
        <f>SUM(N16+O16+P16)</f>
        <v>589536.55000000005</v>
      </c>
      <c r="P17" s="148"/>
      <c r="Q17" s="140"/>
    </row>
    <row r="18" spans="1:19" hidden="1" x14ac:dyDescent="0.25">
      <c r="A18" s="7"/>
      <c r="B18" s="7"/>
      <c r="C18" s="8"/>
      <c r="D18" s="7"/>
      <c r="E18" s="7"/>
      <c r="F18" s="7"/>
      <c r="G18" s="126"/>
      <c r="H18" s="160">
        <v>2428042.8000000003</v>
      </c>
      <c r="I18" s="11"/>
      <c r="J18" s="63"/>
      <c r="K18" s="64"/>
      <c r="L18" s="56"/>
      <c r="M18" s="10"/>
      <c r="N18" s="66"/>
      <c r="O18" s="65"/>
      <c r="P18" s="53"/>
      <c r="Q18" s="136"/>
    </row>
    <row r="19" spans="1:19" hidden="1" x14ac:dyDescent="0.25">
      <c r="A19" s="7"/>
      <c r="B19" s="7"/>
      <c r="C19" s="8"/>
      <c r="D19" s="7"/>
      <c r="E19" s="7"/>
      <c r="F19" s="7"/>
      <c r="G19" s="126"/>
      <c r="H19" s="33"/>
      <c r="I19" s="11"/>
      <c r="J19" s="63"/>
      <c r="K19" s="64"/>
      <c r="L19" s="63"/>
      <c r="M19" s="10"/>
      <c r="N19" s="66"/>
      <c r="O19" s="65"/>
      <c r="P19" s="56"/>
      <c r="Q19" s="137"/>
    </row>
    <row r="20" spans="1:19" hidden="1" x14ac:dyDescent="0.25">
      <c r="O20"/>
    </row>
    <row r="21" spans="1:19" hidden="1" x14ac:dyDescent="0.25">
      <c r="O21"/>
    </row>
    <row r="22" spans="1:19" x14ac:dyDescent="0.25">
      <c r="O22"/>
      <c r="P22" s="156"/>
      <c r="Q22"/>
      <c r="R22"/>
      <c r="S22"/>
    </row>
    <row r="23" spans="1:19" x14ac:dyDescent="0.25">
      <c r="A23" s="3" t="s">
        <v>160</v>
      </c>
      <c r="B23" s="3"/>
      <c r="C23" s="6"/>
      <c r="D23" s="3"/>
      <c r="E23" s="3"/>
      <c r="F23" s="3"/>
      <c r="G23" s="127"/>
      <c r="H23" s="32"/>
      <c r="I23" s="4"/>
      <c r="J23" s="67"/>
      <c r="K23" s="53"/>
      <c r="L23" s="136"/>
      <c r="M23" s="142"/>
      <c r="N23" s="142"/>
      <c r="O23"/>
      <c r="P23" s="156"/>
      <c r="Q23"/>
      <c r="R23"/>
      <c r="S23"/>
    </row>
    <row r="24" spans="1:19" x14ac:dyDescent="0.25">
      <c r="A24" s="3"/>
      <c r="B24" s="7"/>
      <c r="C24" s="8"/>
      <c r="D24" s="7"/>
      <c r="E24" s="7"/>
      <c r="F24" s="7"/>
      <c r="G24" s="126"/>
      <c r="H24" s="33"/>
      <c r="I24" s="4"/>
      <c r="J24" s="63"/>
      <c r="K24" s="56"/>
      <c r="L24" s="137"/>
      <c r="M24" s="142"/>
      <c r="N24" s="142"/>
      <c r="O24"/>
      <c r="P24" s="154" t="s">
        <v>152</v>
      </c>
      <c r="Q24" s="155"/>
      <c r="R24" s="155">
        <v>3026</v>
      </c>
      <c r="S24" s="155">
        <v>3515</v>
      </c>
    </row>
    <row r="25" spans="1:19" x14ac:dyDescent="0.25">
      <c r="A25" s="12"/>
      <c r="B25" s="13"/>
      <c r="C25" s="143"/>
      <c r="D25" s="7"/>
      <c r="E25" s="11"/>
      <c r="F25" s="11"/>
      <c r="G25" s="128"/>
      <c r="H25" s="33"/>
      <c r="I25" s="12"/>
      <c r="J25" s="57"/>
      <c r="K25" s="56"/>
      <c r="L25" s="137"/>
      <c r="M25" s="142"/>
      <c r="N25" s="142"/>
      <c r="O25"/>
      <c r="P25" s="154" t="s">
        <v>153</v>
      </c>
      <c r="Q25" s="155"/>
      <c r="R25" s="155">
        <v>3027</v>
      </c>
      <c r="S25" s="155">
        <v>3516</v>
      </c>
    </row>
    <row r="26" spans="1:19" x14ac:dyDescent="0.25">
      <c r="K26" s="149"/>
      <c r="L26" s="141"/>
      <c r="M26" s="142"/>
      <c r="N26" s="142" t="s">
        <v>154</v>
      </c>
      <c r="O26"/>
      <c r="P26" s="156"/>
      <c r="Q26"/>
      <c r="R26"/>
      <c r="S26"/>
    </row>
    <row r="27" spans="1:19" x14ac:dyDescent="0.25">
      <c r="K27" s="149"/>
      <c r="L27" s="141"/>
      <c r="M27" s="142"/>
      <c r="N27" s="142" t="s">
        <v>155</v>
      </c>
    </row>
    <row r="28" spans="1:19" x14ac:dyDescent="0.25">
      <c r="K28" s="149"/>
      <c r="L28" s="141"/>
      <c r="M28" s="142"/>
      <c r="N28" s="142" t="s">
        <v>156</v>
      </c>
    </row>
    <row r="29" spans="1:19" x14ac:dyDescent="0.25">
      <c r="K29" s="149"/>
      <c r="L29" s="141"/>
      <c r="M29" s="142"/>
      <c r="N29" s="142" t="s">
        <v>157</v>
      </c>
    </row>
  </sheetData>
  <pageMargins left="0.19685039370078741" right="0.19685039370078741" top="0.74803149606299213" bottom="0.74803149606299213" header="0.31496062992125984" footer="0.31496062992125984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68AB-71C2-4071-A36E-85375EADDF57}">
  <sheetPr>
    <tabColor rgb="FFFFFF00"/>
    <pageSetUpPr fitToPage="1"/>
  </sheetPr>
  <dimension ref="A1:V25"/>
  <sheetViews>
    <sheetView showGridLines="0" zoomScale="70" zoomScaleNormal="70" workbookViewId="0">
      <selection activeCell="P26" sqref="A1:P26"/>
    </sheetView>
  </sheetViews>
  <sheetFormatPr defaultRowHeight="15" x14ac:dyDescent="0.25"/>
  <cols>
    <col min="1" max="1" width="3.7109375" customWidth="1"/>
    <col min="2" max="2" width="16" customWidth="1"/>
    <col min="3" max="3" width="18" customWidth="1"/>
    <col min="4" max="4" width="33.5703125" style="2" customWidth="1"/>
    <col min="5" max="5" width="23.140625" customWidth="1"/>
    <col min="6" max="6" width="33.5703125" customWidth="1"/>
    <col min="7" max="7" width="35.28515625" style="131" customWidth="1"/>
    <col min="8" max="8" width="15.28515625" customWidth="1"/>
    <col min="9" max="9" width="17.42578125" customWidth="1"/>
    <col min="10" max="10" width="16" style="68" customWidth="1"/>
    <col min="11" max="11" width="19" style="68" customWidth="1"/>
    <col min="12" max="12" width="13.85546875" style="68" bestFit="1" customWidth="1"/>
    <col min="13" max="13" width="11.7109375" style="71" bestFit="1" customWidth="1"/>
    <col min="14" max="14" width="15.85546875" style="68" customWidth="1"/>
    <col min="15" max="15" width="12.42578125" style="68" bestFit="1" customWidth="1"/>
    <col min="16" max="16" width="15.28515625" style="149" customWidth="1"/>
    <col min="17" max="17" width="0.5703125" style="141" customWidth="1"/>
    <col min="18" max="19" width="9.140625" style="142" customWidth="1"/>
    <col min="20" max="20" width="14.28515625" customWidth="1"/>
    <col min="21" max="21" width="9.140625" style="156" customWidth="1"/>
    <col min="22" max="22" width="11.28515625" customWidth="1"/>
    <col min="24" max="24" width="9.7109375" bestFit="1" customWidth="1"/>
  </cols>
  <sheetData>
    <row r="1" spans="1:22" x14ac:dyDescent="0.25">
      <c r="A1" s="2" t="s">
        <v>0</v>
      </c>
      <c r="B1" s="2"/>
      <c r="C1" s="9"/>
      <c r="E1" s="2"/>
      <c r="F1" s="2"/>
      <c r="G1" s="125"/>
      <c r="H1" s="1"/>
      <c r="I1" s="2"/>
      <c r="J1" s="2"/>
      <c r="K1" s="2"/>
      <c r="L1" s="9"/>
      <c r="M1" s="2"/>
      <c r="N1" s="2"/>
      <c r="O1" s="48"/>
      <c r="P1" s="49"/>
      <c r="Q1" s="140"/>
    </row>
    <row r="2" spans="1:22" x14ac:dyDescent="0.25">
      <c r="A2" s="7" t="s">
        <v>1</v>
      </c>
      <c r="B2" s="7"/>
      <c r="C2" s="8"/>
      <c r="D2" s="7"/>
      <c r="E2" s="7"/>
      <c r="F2" s="7"/>
      <c r="G2" s="126"/>
      <c r="H2" s="84" t="s">
        <v>2</v>
      </c>
      <c r="I2" s="85"/>
      <c r="J2" s="86"/>
      <c r="K2" s="87"/>
      <c r="L2" s="88">
        <v>2428042.7999999998</v>
      </c>
      <c r="M2" s="7"/>
      <c r="N2" s="7"/>
      <c r="O2" s="52"/>
      <c r="P2" s="55"/>
      <c r="Q2" s="133"/>
    </row>
    <row r="3" spans="1:22" x14ac:dyDescent="0.25">
      <c r="A3" s="7" t="s">
        <v>3</v>
      </c>
      <c r="B3" s="7"/>
      <c r="C3" s="8"/>
      <c r="D3" s="7"/>
      <c r="E3" s="7"/>
      <c r="F3" s="7"/>
      <c r="G3" s="126"/>
      <c r="H3" s="89" t="s">
        <v>4</v>
      </c>
      <c r="I3" s="7"/>
      <c r="J3" s="50"/>
      <c r="K3" s="51"/>
      <c r="L3" s="90">
        <v>819949.6</v>
      </c>
      <c r="M3" s="30"/>
      <c r="N3" s="53"/>
      <c r="O3" s="52"/>
      <c r="P3" s="51"/>
      <c r="Q3" s="134"/>
    </row>
    <row r="4" spans="1:22" x14ac:dyDescent="0.25">
      <c r="A4" s="3" t="s">
        <v>5</v>
      </c>
      <c r="B4" s="3"/>
      <c r="C4" s="6"/>
      <c r="D4" s="3"/>
      <c r="E4" s="3"/>
      <c r="F4" s="3"/>
      <c r="G4" s="127"/>
      <c r="H4" s="91" t="s">
        <v>6</v>
      </c>
      <c r="I4" s="3"/>
      <c r="J4" s="54"/>
      <c r="K4" s="55"/>
      <c r="L4" s="81">
        <v>1608093.1999999997</v>
      </c>
      <c r="M4" s="31"/>
      <c r="N4" s="53"/>
      <c r="O4" s="53"/>
      <c r="P4" s="55"/>
      <c r="Q4" s="133"/>
    </row>
    <row r="5" spans="1:22" x14ac:dyDescent="0.25">
      <c r="A5" s="3" t="s">
        <v>7</v>
      </c>
      <c r="B5" s="7"/>
      <c r="C5" s="8"/>
      <c r="D5" s="7"/>
      <c r="E5" s="7"/>
      <c r="F5" s="7"/>
      <c r="G5" s="126"/>
      <c r="H5" s="89" t="s">
        <v>8</v>
      </c>
      <c r="I5" s="3"/>
      <c r="J5" s="50"/>
      <c r="K5" s="51"/>
      <c r="L5" s="90">
        <v>807402.53</v>
      </c>
      <c r="M5" s="34"/>
      <c r="N5" s="56"/>
      <c r="O5" s="56"/>
      <c r="P5" s="51"/>
      <c r="Q5" s="134"/>
    </row>
    <row r="6" spans="1:22" x14ac:dyDescent="0.25">
      <c r="A6" s="3"/>
      <c r="B6" s="7"/>
      <c r="C6" s="8"/>
      <c r="D6" s="7"/>
      <c r="E6" s="7"/>
      <c r="F6" s="7"/>
      <c r="G6" s="126"/>
      <c r="H6" s="89" t="s">
        <v>9</v>
      </c>
      <c r="I6" s="3"/>
      <c r="J6" s="50"/>
      <c r="K6" s="51"/>
      <c r="L6" s="90">
        <v>3136.64</v>
      </c>
      <c r="M6" s="2"/>
      <c r="N6" s="2"/>
      <c r="O6" s="56"/>
      <c r="P6" s="51"/>
      <c r="Q6" s="134"/>
    </row>
    <row r="7" spans="1:22" x14ac:dyDescent="0.25">
      <c r="A7" s="3"/>
      <c r="B7" s="7"/>
      <c r="C7" s="8"/>
      <c r="D7" s="7"/>
      <c r="E7" s="7"/>
      <c r="F7" s="7"/>
      <c r="G7" s="126"/>
      <c r="H7" s="89" t="s">
        <v>10</v>
      </c>
      <c r="I7" s="3"/>
      <c r="J7" s="50"/>
      <c r="K7" s="51"/>
      <c r="L7" s="90">
        <v>804265.89</v>
      </c>
      <c r="M7" s="7"/>
      <c r="N7" s="7"/>
      <c r="O7" s="56"/>
      <c r="P7" s="51"/>
      <c r="Q7" s="134"/>
    </row>
    <row r="8" spans="1:22" x14ac:dyDescent="0.25">
      <c r="A8" s="12"/>
      <c r="B8" s="13"/>
      <c r="C8" s="143"/>
      <c r="D8" s="7"/>
      <c r="E8" s="11"/>
      <c r="F8" s="11"/>
      <c r="G8" s="128"/>
      <c r="H8" s="92" t="s">
        <v>11</v>
      </c>
      <c r="I8" s="112"/>
      <c r="J8" s="113"/>
      <c r="K8" s="114"/>
      <c r="L8" s="152">
        <v>2415495.7299999995</v>
      </c>
      <c r="M8" s="2"/>
      <c r="N8" s="2"/>
      <c r="O8" s="56"/>
      <c r="P8" s="51"/>
      <c r="Q8" s="134"/>
    </row>
    <row r="9" spans="1:22" x14ac:dyDescent="0.25">
      <c r="A9" s="14"/>
      <c r="B9" s="15"/>
      <c r="C9" s="143"/>
      <c r="D9" s="151"/>
      <c r="E9" s="16"/>
      <c r="F9" s="16"/>
      <c r="G9" s="16"/>
      <c r="H9" s="17"/>
      <c r="I9" s="14"/>
      <c r="J9" s="7"/>
      <c r="K9" s="7"/>
      <c r="L9" s="8"/>
      <c r="M9" s="7"/>
      <c r="N9" s="7"/>
      <c r="O9" s="60"/>
      <c r="P9" s="60"/>
      <c r="Q9" s="135"/>
    </row>
    <row r="10" spans="1:22" ht="30" x14ac:dyDescent="0.25">
      <c r="A10" s="18" t="s">
        <v>12</v>
      </c>
      <c r="B10" s="19" t="s">
        <v>13</v>
      </c>
      <c r="C10" s="20" t="s">
        <v>14</v>
      </c>
      <c r="D10" s="19" t="s">
        <v>15</v>
      </c>
      <c r="E10" s="19" t="s">
        <v>16</v>
      </c>
      <c r="F10" s="21" t="s">
        <v>17</v>
      </c>
      <c r="G10" s="19" t="s">
        <v>18</v>
      </c>
      <c r="H10" s="22" t="s">
        <v>19</v>
      </c>
      <c r="I10" s="18" t="s">
        <v>20</v>
      </c>
      <c r="J10" s="19" t="s">
        <v>21</v>
      </c>
      <c r="K10" s="20" t="s">
        <v>22</v>
      </c>
      <c r="L10" s="19" t="s">
        <v>23</v>
      </c>
      <c r="M10" s="18" t="s">
        <v>24</v>
      </c>
      <c r="N10" s="21" t="s">
        <v>25</v>
      </c>
      <c r="O10" s="18" t="s">
        <v>26</v>
      </c>
      <c r="P10" s="22" t="s">
        <v>27</v>
      </c>
      <c r="Q10" s="138"/>
      <c r="R10" s="139" t="s">
        <v>28</v>
      </c>
      <c r="S10" s="153" t="s">
        <v>29</v>
      </c>
      <c r="T10" s="154" t="s">
        <v>30</v>
      </c>
      <c r="U10" s="154" t="s">
        <v>144</v>
      </c>
      <c r="V10" s="154" t="s">
        <v>145</v>
      </c>
    </row>
    <row r="11" spans="1:22" ht="27.75" customHeight="1" x14ac:dyDescent="0.25">
      <c r="A11" s="5">
        <v>1</v>
      </c>
      <c r="B11" s="23" t="s">
        <v>125</v>
      </c>
      <c r="C11" s="115" t="s">
        <v>126</v>
      </c>
      <c r="D11" s="24" t="s">
        <v>127</v>
      </c>
      <c r="E11" s="24" t="s">
        <v>128</v>
      </c>
      <c r="F11" s="24" t="s">
        <v>129</v>
      </c>
      <c r="G11" s="23" t="s">
        <v>130</v>
      </c>
      <c r="H11" s="35">
        <v>47500</v>
      </c>
      <c r="I11" s="36">
        <v>15683.11</v>
      </c>
      <c r="J11" s="61">
        <v>31816.89</v>
      </c>
      <c r="K11" s="62">
        <v>15733.92</v>
      </c>
      <c r="L11" s="62">
        <v>47550.81</v>
      </c>
      <c r="M11" s="37" t="s">
        <v>37</v>
      </c>
      <c r="N11" s="61">
        <v>1902.03</v>
      </c>
      <c r="O11" s="61">
        <v>2</v>
      </c>
      <c r="P11" s="36">
        <v>45646.78</v>
      </c>
      <c r="Q11" s="133"/>
      <c r="R11" s="139">
        <v>2853</v>
      </c>
      <c r="S11" s="153">
        <v>3296</v>
      </c>
      <c r="T11" s="154" t="s">
        <v>38</v>
      </c>
      <c r="U11" s="162"/>
      <c r="V11" s="154" t="s">
        <v>38</v>
      </c>
    </row>
    <row r="12" spans="1:22" x14ac:dyDescent="0.25">
      <c r="A12" s="121"/>
      <c r="B12" s="122"/>
      <c r="C12" s="123"/>
      <c r="D12" s="123"/>
      <c r="E12" s="123"/>
      <c r="F12" s="123"/>
      <c r="G12" s="130" t="s">
        <v>119</v>
      </c>
      <c r="H12" s="120">
        <f>SUM(H11:H11)</f>
        <v>47500</v>
      </c>
      <c r="I12" s="120">
        <f>SUM(I11:I11)</f>
        <v>15683.11</v>
      </c>
      <c r="J12" s="120">
        <f>SUM(J11:J11)</f>
        <v>31816.89</v>
      </c>
      <c r="K12" s="120">
        <f>SUM(K11:K11)</f>
        <v>15733.92</v>
      </c>
      <c r="L12" s="120">
        <f>SUM(L11:L11)</f>
        <v>47550.81</v>
      </c>
      <c r="M12" s="96"/>
      <c r="N12" s="94">
        <f>SUM(N11:N11)</f>
        <v>1902.03</v>
      </c>
      <c r="O12" s="120">
        <f>SUM(O11:O11)</f>
        <v>2</v>
      </c>
      <c r="P12" s="120">
        <f>SUM(P11:P11)</f>
        <v>45646.78</v>
      </c>
      <c r="Q12" s="133"/>
    </row>
    <row r="13" spans="1:22" ht="18" customHeight="1" x14ac:dyDescent="0.25">
      <c r="A13" s="93"/>
      <c r="B13" s="2" t="s">
        <v>143</v>
      </c>
      <c r="C13" s="9"/>
      <c r="E13" s="2"/>
      <c r="F13" s="2"/>
      <c r="G13" s="125"/>
      <c r="H13" s="1"/>
      <c r="I13" s="1"/>
      <c r="J13" s="49"/>
      <c r="K13" s="49"/>
      <c r="L13" s="49"/>
      <c r="M13" s="70"/>
      <c r="N13" s="111"/>
      <c r="O13" s="124">
        <f>SUM(N12+O12+P12)</f>
        <v>47550.81</v>
      </c>
      <c r="P13" s="148"/>
      <c r="Q13" s="140"/>
    </row>
    <row r="14" spans="1:22" x14ac:dyDescent="0.25">
      <c r="A14" s="7"/>
      <c r="B14" s="7"/>
      <c r="C14" s="8"/>
      <c r="D14" s="7"/>
      <c r="E14" s="7"/>
      <c r="F14" s="7"/>
      <c r="G14" s="126"/>
      <c r="H14" s="160">
        <v>2428042.8000000003</v>
      </c>
      <c r="I14" s="11"/>
      <c r="J14" s="2"/>
      <c r="K14" s="2"/>
      <c r="L14" s="9"/>
      <c r="M14" s="2"/>
      <c r="N14" s="2"/>
      <c r="O14" s="65"/>
      <c r="P14" s="53"/>
      <c r="Q14" s="136"/>
    </row>
    <row r="15" spans="1:22" x14ac:dyDescent="0.25">
      <c r="A15" s="7"/>
      <c r="B15" s="7"/>
      <c r="C15" s="8"/>
      <c r="D15" s="7"/>
      <c r="E15" s="7"/>
      <c r="F15" s="7"/>
      <c r="G15" s="126"/>
      <c r="H15" s="33"/>
      <c r="I15" s="11"/>
      <c r="J15" s="7"/>
      <c r="K15" s="7"/>
      <c r="L15" s="8"/>
      <c r="M15" s="7"/>
      <c r="N15" s="7"/>
      <c r="O15" s="65"/>
      <c r="P15" s="56"/>
      <c r="Q15" s="137"/>
    </row>
    <row r="16" spans="1:22" x14ac:dyDescent="0.25">
      <c r="J16" s="2"/>
      <c r="K16" s="2"/>
      <c r="L16" s="9"/>
      <c r="M16" s="2"/>
      <c r="N16" s="2"/>
      <c r="O16"/>
    </row>
    <row r="17" spans="1:21" x14ac:dyDescent="0.25">
      <c r="O17"/>
    </row>
    <row r="18" spans="1:21" x14ac:dyDescent="0.25">
      <c r="O18"/>
      <c r="P18" s="156"/>
      <c r="Q18"/>
      <c r="R18"/>
      <c r="S18"/>
    </row>
    <row r="19" spans="1:21" x14ac:dyDescent="0.25">
      <c r="A19" s="3" t="s">
        <v>164</v>
      </c>
      <c r="B19" s="3"/>
      <c r="C19" s="6"/>
      <c r="D19" s="3"/>
      <c r="E19" s="3"/>
      <c r="F19" s="3"/>
      <c r="G19" s="127"/>
      <c r="H19" s="32"/>
      <c r="I19" s="4"/>
      <c r="J19" s="67"/>
      <c r="K19" s="53"/>
      <c r="L19" s="136"/>
      <c r="M19" s="142"/>
      <c r="N19" s="142"/>
      <c r="O19"/>
      <c r="P19" s="156"/>
      <c r="Q19"/>
      <c r="R19"/>
      <c r="S19"/>
    </row>
    <row r="20" spans="1:21" x14ac:dyDescent="0.25">
      <c r="A20" s="3"/>
      <c r="B20" s="7"/>
      <c r="C20" s="8"/>
      <c r="D20" s="7"/>
      <c r="E20" s="7"/>
      <c r="F20" s="7"/>
      <c r="G20" s="126"/>
      <c r="H20" s="33"/>
      <c r="I20" s="4"/>
      <c r="J20" s="63"/>
      <c r="K20" s="56"/>
      <c r="L20" s="137"/>
      <c r="M20" s="142"/>
      <c r="N20" s="142"/>
      <c r="O20"/>
      <c r="P20"/>
      <c r="Q20"/>
      <c r="R20" s="154" t="s">
        <v>152</v>
      </c>
      <c r="S20" s="155"/>
      <c r="T20" s="155">
        <v>2872</v>
      </c>
      <c r="U20" s="155">
        <v>3317</v>
      </c>
    </row>
    <row r="21" spans="1:21" x14ac:dyDescent="0.25">
      <c r="A21" s="12"/>
      <c r="B21" s="13"/>
      <c r="C21" s="143"/>
      <c r="D21" s="7"/>
      <c r="E21" s="11"/>
      <c r="F21" s="11"/>
      <c r="G21" s="128"/>
      <c r="H21" s="33"/>
      <c r="I21" s="12"/>
      <c r="J21" s="57"/>
      <c r="K21" s="56"/>
      <c r="L21" s="137"/>
      <c r="M21" s="142"/>
      <c r="N21" s="142"/>
      <c r="O21"/>
      <c r="P21"/>
      <c r="Q21"/>
      <c r="R21" s="154" t="s">
        <v>153</v>
      </c>
      <c r="S21" s="155"/>
      <c r="T21" s="155">
        <v>2873</v>
      </c>
      <c r="U21" s="155">
        <v>3318</v>
      </c>
    </row>
    <row r="22" spans="1:21" x14ac:dyDescent="0.25">
      <c r="K22" s="149"/>
      <c r="L22" s="141"/>
      <c r="M22" s="142"/>
      <c r="N22" s="142" t="s">
        <v>154</v>
      </c>
      <c r="O22"/>
      <c r="P22" s="156"/>
      <c r="Q22"/>
      <c r="R22"/>
      <c r="S22"/>
    </row>
    <row r="23" spans="1:21" x14ac:dyDescent="0.25">
      <c r="K23" s="149"/>
      <c r="L23" s="141"/>
      <c r="M23" s="142"/>
      <c r="N23" s="142" t="s">
        <v>155</v>
      </c>
    </row>
    <row r="24" spans="1:21" x14ac:dyDescent="0.25">
      <c r="K24" s="149"/>
      <c r="L24" s="141"/>
      <c r="M24" s="142"/>
      <c r="N24" s="142" t="s">
        <v>156</v>
      </c>
    </row>
    <row r="25" spans="1:21" x14ac:dyDescent="0.25">
      <c r="K25" s="149"/>
      <c r="L25" s="141"/>
      <c r="M25" s="142"/>
      <c r="N25" s="142" t="s">
        <v>157</v>
      </c>
    </row>
  </sheetData>
  <pageMargins left="0.19685039370078741" right="0.19685039370078741" top="0.74803149606299213" bottom="0.74803149606299213" header="0.31496062992125984" footer="0.31496062992125984"/>
  <pageSetup paperSize="8" scale="4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E549-2930-4B15-83F1-C2910853A4BE}">
  <dimension ref="A1:N16"/>
  <sheetViews>
    <sheetView workbookViewId="0">
      <selection activeCell="J18" sqref="J18"/>
    </sheetView>
  </sheetViews>
  <sheetFormatPr defaultRowHeight="15" x14ac:dyDescent="0.25"/>
  <cols>
    <col min="1" max="1" width="11.7109375" bestFit="1" customWidth="1"/>
    <col min="3" max="3" width="10.140625" bestFit="1" customWidth="1"/>
    <col min="4" max="5" width="11.7109375" bestFit="1" customWidth="1"/>
    <col min="10" max="10" width="11.7109375" bestFit="1" customWidth="1"/>
    <col min="13" max="14" width="11.7109375" bestFit="1" customWidth="1"/>
  </cols>
  <sheetData>
    <row r="1" spans="1:14" x14ac:dyDescent="0.25">
      <c r="A1" s="94">
        <v>2415495.7300000004</v>
      </c>
      <c r="B1" s="96"/>
      <c r="C1" s="95">
        <v>89640.25</v>
      </c>
      <c r="D1" s="95">
        <v>34</v>
      </c>
      <c r="E1" s="95">
        <v>2325821.4799999995</v>
      </c>
      <c r="J1" s="163">
        <v>2415495.7300000004</v>
      </c>
      <c r="K1" s="96"/>
      <c r="L1" s="55">
        <v>89640.25</v>
      </c>
      <c r="M1" s="55">
        <v>34</v>
      </c>
      <c r="N1" s="55">
        <v>2325821.4799999995</v>
      </c>
    </row>
    <row r="2" spans="1:14" x14ac:dyDescent="0.25">
      <c r="A2" s="49"/>
      <c r="B2" s="70"/>
      <c r="C2" s="111"/>
      <c r="D2" s="124">
        <v>2415495.7299999995</v>
      </c>
      <c r="E2" s="148"/>
      <c r="J2" s="49"/>
      <c r="K2" s="70"/>
      <c r="L2" s="49"/>
      <c r="M2" s="164">
        <v>2415495.7299999995</v>
      </c>
      <c r="N2" s="49"/>
    </row>
    <row r="6" spans="1:14" x14ac:dyDescent="0.25">
      <c r="A6" s="94">
        <v>1778408.37</v>
      </c>
      <c r="B6" s="96"/>
      <c r="C6" s="95">
        <v>64156.75</v>
      </c>
      <c r="D6" s="95">
        <v>22</v>
      </c>
      <c r="E6" s="95">
        <v>1714229.62</v>
      </c>
      <c r="J6" s="163">
        <v>1778408.37</v>
      </c>
      <c r="K6" s="96"/>
      <c r="L6" s="55">
        <v>64156.75</v>
      </c>
      <c r="M6" s="55">
        <v>22</v>
      </c>
      <c r="N6" s="55">
        <v>1714229.62</v>
      </c>
    </row>
    <row r="7" spans="1:14" x14ac:dyDescent="0.25">
      <c r="A7" s="49"/>
      <c r="B7" s="70"/>
      <c r="C7" s="111"/>
      <c r="D7" s="124">
        <v>1778408.37</v>
      </c>
      <c r="E7" s="148"/>
      <c r="J7" s="49"/>
      <c r="K7" s="70"/>
      <c r="L7" s="49"/>
      <c r="M7" s="164">
        <v>1778408.37</v>
      </c>
      <c r="N7" s="49"/>
    </row>
    <row r="8" spans="1:14" x14ac:dyDescent="0.25">
      <c r="J8" s="163"/>
      <c r="K8" s="96"/>
      <c r="L8" s="55"/>
      <c r="M8" s="55"/>
      <c r="N8" s="55"/>
    </row>
    <row r="9" spans="1:14" x14ac:dyDescent="0.25">
      <c r="J9" s="49"/>
      <c r="K9" s="70"/>
      <c r="L9" s="49"/>
      <c r="M9" s="164"/>
      <c r="N9" s="49"/>
    </row>
    <row r="10" spans="1:14" x14ac:dyDescent="0.25">
      <c r="A10" s="120">
        <v>637087.35999999987</v>
      </c>
      <c r="B10" s="96"/>
      <c r="C10" s="120">
        <v>25483.499999999996</v>
      </c>
      <c r="D10" s="120">
        <v>12</v>
      </c>
      <c r="E10" s="120">
        <v>611591.86</v>
      </c>
      <c r="J10" s="163">
        <v>589536.55000000005</v>
      </c>
      <c r="K10" s="96"/>
      <c r="L10" s="55">
        <v>23581.469999999998</v>
      </c>
      <c r="M10" s="55">
        <v>10</v>
      </c>
      <c r="N10" s="55">
        <v>565945.08000000007</v>
      </c>
    </row>
    <row r="11" spans="1:14" x14ac:dyDescent="0.25">
      <c r="A11" s="49"/>
      <c r="B11" s="70"/>
      <c r="C11" s="111"/>
      <c r="D11" s="124">
        <v>637087.36</v>
      </c>
      <c r="E11" s="148"/>
      <c r="J11" s="49"/>
      <c r="K11" s="70"/>
      <c r="L11" s="49"/>
      <c r="M11" s="164">
        <v>589536.55000000005</v>
      </c>
      <c r="N11" s="49"/>
    </row>
    <row r="12" spans="1:14" x14ac:dyDescent="0.25">
      <c r="J12" s="163"/>
      <c r="K12" s="96"/>
      <c r="L12" s="55"/>
      <c r="M12" s="55"/>
      <c r="N12" s="55"/>
    </row>
    <row r="13" spans="1:14" x14ac:dyDescent="0.25">
      <c r="J13" s="49"/>
      <c r="K13" s="70"/>
      <c r="L13" s="49"/>
      <c r="M13" s="164"/>
      <c r="N13" s="49"/>
    </row>
    <row r="14" spans="1:14" x14ac:dyDescent="0.25">
      <c r="J14" s="163">
        <v>47550.81</v>
      </c>
      <c r="K14" s="96"/>
      <c r="L14" s="55">
        <v>1902.03</v>
      </c>
      <c r="M14" s="55">
        <v>2</v>
      </c>
      <c r="N14" s="55">
        <v>45646.78</v>
      </c>
    </row>
    <row r="15" spans="1:14" x14ac:dyDescent="0.25">
      <c r="J15" s="49"/>
      <c r="K15" s="70"/>
      <c r="L15" s="49"/>
      <c r="M15" s="164">
        <v>47550.81</v>
      </c>
      <c r="N15" s="49"/>
    </row>
    <row r="16" spans="1:14" x14ac:dyDescent="0.25">
      <c r="J16" s="163"/>
      <c r="K16" s="96"/>
      <c r="L16" s="55"/>
      <c r="M16" s="55"/>
      <c r="N16" s="5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RIPARTIZIONE_PRIMARIA_TOT</vt:lpstr>
      <vt:lpstr>RIPARTIZIONE_PRIMARIA_1°</vt:lpstr>
      <vt:lpstr>RIPARTIZIONE_PRIMARIA_2°-OK</vt:lpstr>
      <vt:lpstr>RIPARTIZIONE_PRIMARIA_3°</vt:lpstr>
      <vt:lpstr>PROVA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Piovesan Anita</cp:lastModifiedBy>
  <cp:revision/>
  <cp:lastPrinted>2023-08-24T06:46:38Z</cp:lastPrinted>
  <dcterms:created xsi:type="dcterms:W3CDTF">2015-09-15T14:00:04Z</dcterms:created>
  <dcterms:modified xsi:type="dcterms:W3CDTF">2023-10-06T09:36:07Z</dcterms:modified>
  <cp:category/>
  <cp:contentStatus/>
</cp:coreProperties>
</file>