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4/2_TRIMESTRE_2024/DA PUBBLICARE/"/>
    </mc:Choice>
  </mc:AlternateContent>
  <xr:revisionPtr revIDLastSave="445" documentId="13_ncr:1_{173552C7-9359-4985-A426-5B92D4827F93}" xr6:coauthVersionLast="47" xr6:coauthVersionMax="47" xr10:uidLastSave="{F2822DE9-BE44-47CC-9F19-2E6669F7F725}"/>
  <bookViews>
    <workbookView xWindow="-120" yWindow="-120" windowWidth="29040" windowHeight="15840" firstSheet="3" activeTab="3" xr2:uid="{23BCB108-A09F-48FA-9EF4-C52E33419285}"/>
  </bookViews>
  <sheets>
    <sheet name="RIPARTO TV" sheetId="2" r:id="rId1"/>
    <sheet name="Cap1477.02 All.DecrUSRV" sheetId="1" r:id="rId2"/>
    <sheet name="RIPARTO TV controllo" sheetId="4" r:id="rId3"/>
    <sheet name="Foglio1" sheetId="6" r:id="rId4"/>
  </sheets>
  <externalReferences>
    <externalReference r:id="rId5"/>
    <externalReference r:id="rId6"/>
  </externalReferences>
  <definedNames>
    <definedName name="__Anonymous_Sheet_DB__1">#REF!</definedName>
    <definedName name="__Anonymous_Sheet_DB__2">#REF!</definedName>
    <definedName name="__Anonymous_Sheet_DB__2_1">#REF!</definedName>
    <definedName name="__Anonymous_Sheet_DB__3">#REF!</definedName>
    <definedName name="__Anonymous_Sheet_DB__4">#REF!</definedName>
    <definedName name="__Anonymous_Sheet_DB__4_1">#REF!</definedName>
    <definedName name="_xlnm._FilterDatabase" localSheetId="1" hidden="1">'Cap1477.02 All.DecrUSRV'!$A$13:$R$640</definedName>
    <definedName name="_xlnm._FilterDatabase" localSheetId="0" hidden="1">'RIPARTO TV'!$A$9:$W$133</definedName>
    <definedName name="_xlnm._FilterDatabase" localSheetId="2" hidden="1">'RIPARTO TV controllo'!$A$9:$W$22</definedName>
    <definedName name="ANAG">#REF!</definedName>
    <definedName name="avvio" localSheetId="1">#REF!</definedName>
    <definedName name="avvio">#REF!</definedName>
    <definedName name="Excel_BuiltIn__FilterDatabase" localSheetId="1">'Cap1477.02 All.DecrUSRV'!#REF!</definedName>
    <definedName name="medie">#REF!</definedName>
    <definedName name="prim">#REF!</definedName>
    <definedName name="prov">[1]prov!$A$1:$B$7</definedName>
    <definedName name="super">#REF!</definedName>
    <definedName name="tab">[2]tab_primaria!#REF!</definedName>
    <definedName name="_xlnm.Print_Titles" localSheetId="1">'Cap1477.02 All.DecrUSRV'!$12:$13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2" l="1"/>
  <c r="S48" i="2" s="1"/>
  <c r="T130" i="2"/>
  <c r="Q70" i="2"/>
  <c r="S70" i="2" l="1"/>
  <c r="U70" i="2" s="1"/>
  <c r="S10" i="2"/>
  <c r="Q104" i="2"/>
  <c r="Q99" i="2"/>
  <c r="S99" i="2" s="1"/>
  <c r="P130" i="2"/>
  <c r="M130" i="2"/>
  <c r="K130" i="2"/>
  <c r="J129" i="2"/>
  <c r="J128" i="2"/>
  <c r="J127" i="2"/>
  <c r="J126" i="2"/>
  <c r="J125" i="2"/>
  <c r="J124" i="2"/>
  <c r="J123" i="2"/>
  <c r="J48" i="2"/>
  <c r="J47" i="2"/>
  <c r="J46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I130" i="2"/>
  <c r="H130" i="2"/>
  <c r="U35" i="2"/>
  <c r="Q127" i="2"/>
  <c r="S127" i="2" s="1"/>
  <c r="Q122" i="2"/>
  <c r="S122" i="2" s="1"/>
  <c r="Q119" i="2"/>
  <c r="S119" i="2" s="1"/>
  <c r="Q111" i="2"/>
  <c r="S111" i="2" s="1"/>
  <c r="S104" i="2"/>
  <c r="U104" i="2" s="1"/>
  <c r="Q94" i="2"/>
  <c r="U94" i="2" s="1"/>
  <c r="Q44" i="2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9" i="2"/>
  <c r="U49" i="2" s="1"/>
  <c r="S50" i="2"/>
  <c r="U50" i="2" s="1"/>
  <c r="S51" i="2"/>
  <c r="U51" i="2" s="1"/>
  <c r="S52" i="2"/>
  <c r="U52" i="2" s="1"/>
  <c r="S53" i="2"/>
  <c r="U53" i="2" s="1"/>
  <c r="S54" i="2"/>
  <c r="U54" i="2" s="1"/>
  <c r="S55" i="2"/>
  <c r="U55" i="2" s="1"/>
  <c r="S56" i="2"/>
  <c r="U56" i="2" s="1"/>
  <c r="S57" i="2"/>
  <c r="U57" i="2" s="1"/>
  <c r="S58" i="2"/>
  <c r="U58" i="2" s="1"/>
  <c r="S59" i="2"/>
  <c r="U59" i="2" s="1"/>
  <c r="S60" i="2"/>
  <c r="U60" i="2" s="1"/>
  <c r="S61" i="2"/>
  <c r="U61" i="2" s="1"/>
  <c r="S62" i="2"/>
  <c r="U62" i="2" s="1"/>
  <c r="S63" i="2"/>
  <c r="U63" i="2" s="1"/>
  <c r="S64" i="2"/>
  <c r="U64" i="2" s="1"/>
  <c r="S65" i="2"/>
  <c r="U65" i="2" s="1"/>
  <c r="S66" i="2"/>
  <c r="U66" i="2" s="1"/>
  <c r="S67" i="2"/>
  <c r="U67" i="2" s="1"/>
  <c r="S71" i="2"/>
  <c r="U71" i="2" s="1"/>
  <c r="S72" i="2"/>
  <c r="U72" i="2" s="1"/>
  <c r="S73" i="2"/>
  <c r="U73" i="2" s="1"/>
  <c r="S74" i="2"/>
  <c r="U74" i="2" s="1"/>
  <c r="S75" i="2"/>
  <c r="U75" i="2" s="1"/>
  <c r="S76" i="2"/>
  <c r="U76" i="2" s="1"/>
  <c r="S77" i="2"/>
  <c r="U77" i="2" s="1"/>
  <c r="S78" i="2"/>
  <c r="U78" i="2" s="1"/>
  <c r="S79" i="2"/>
  <c r="U79" i="2" s="1"/>
  <c r="S80" i="2"/>
  <c r="U80" i="2" s="1"/>
  <c r="S81" i="2"/>
  <c r="U81" i="2" s="1"/>
  <c r="S82" i="2"/>
  <c r="U82" i="2" s="1"/>
  <c r="S83" i="2"/>
  <c r="U83" i="2" s="1"/>
  <c r="S84" i="2"/>
  <c r="U84" i="2" s="1"/>
  <c r="S85" i="2"/>
  <c r="U85" i="2" s="1"/>
  <c r="S86" i="2"/>
  <c r="U86" i="2" s="1"/>
  <c r="S87" i="2"/>
  <c r="U87" i="2" s="1"/>
  <c r="S88" i="2"/>
  <c r="U88" i="2" s="1"/>
  <c r="S89" i="2"/>
  <c r="U89" i="2" s="1"/>
  <c r="S90" i="2"/>
  <c r="U90" i="2" s="1"/>
  <c r="S112" i="2"/>
  <c r="U112" i="2" s="1"/>
  <c r="S113" i="2"/>
  <c r="U113" i="2" s="1"/>
  <c r="S114" i="2"/>
  <c r="U114" i="2" s="1"/>
  <c r="S115" i="2"/>
  <c r="U115" i="2" s="1"/>
  <c r="S116" i="2"/>
  <c r="U116" i="2" s="1"/>
  <c r="S123" i="2"/>
  <c r="U123" i="2" s="1"/>
  <c r="S124" i="2"/>
  <c r="U124" i="2" s="1"/>
  <c r="S128" i="2"/>
  <c r="U128" i="2" s="1"/>
  <c r="S129" i="2"/>
  <c r="U129" i="2" s="1"/>
  <c r="Q130" i="2" l="1"/>
  <c r="U10" i="2"/>
  <c r="S44" i="2"/>
  <c r="U44" i="2" s="1"/>
  <c r="U127" i="2"/>
  <c r="U119" i="2"/>
  <c r="J130" i="2"/>
  <c r="U48" i="2"/>
  <c r="U111" i="2"/>
  <c r="U122" i="2"/>
  <c r="U99" i="2"/>
  <c r="S130" i="2" l="1"/>
  <c r="U130" i="2"/>
</calcChain>
</file>

<file path=xl/sharedStrings.xml><?xml version="1.0" encoding="utf-8"?>
<sst xmlns="http://schemas.openxmlformats.org/spreadsheetml/2006/main" count="2983" uniqueCount="1909">
  <si>
    <t>Tabella di ripartizione contributo paritarie disabili a.s  2021/2022 E.F.2022</t>
  </si>
  <si>
    <t xml:space="preserve">CAP. 1477 p.g. 2 - Fondi per l'inserimento degli alunni diversamente abili nella scuola paritaria per l'A.S. 2021/2022 (Decreto M.I. 320 del 09.02.22) </t>
  </si>
  <si>
    <t>A cura dell'Ufficio VI - Ambito Territoriale di Treviso - Ufficio Finanziario</t>
  </si>
  <si>
    <t>DISPONIBILITA' CAP. 1477.02 - E.F. 2022</t>
  </si>
  <si>
    <t>Quota alunno</t>
  </si>
  <si>
    <t>Quota rapp%</t>
  </si>
  <si>
    <t>N.</t>
  </si>
  <si>
    <t>Codice Ministeriale</t>
  </si>
  <si>
    <t>Codice fiscale</t>
  </si>
  <si>
    <t>Codice IBAN</t>
  </si>
  <si>
    <t>Comune</t>
  </si>
  <si>
    <t>Denominazione Scuola</t>
  </si>
  <si>
    <t>Ente Gestore</t>
  </si>
  <si>
    <t>Totale alunni</t>
  </si>
  <si>
    <t>N° DISABILI validati da UUAATT</t>
  </si>
  <si>
    <t>50 % Contributo            X alunno</t>
  </si>
  <si>
    <t>Rapporto percentuale tra alunni frequentanti e alunni con disabilità</t>
  </si>
  <si>
    <t>50 %  Contributo su rapporto disab/frequ</t>
  </si>
  <si>
    <t xml:space="preserve">LORDO </t>
  </si>
  <si>
    <t>ONLUS</t>
  </si>
  <si>
    <t>IRES 4%</t>
  </si>
  <si>
    <t>BOLLO</t>
  </si>
  <si>
    <t>Netto pagato</t>
  </si>
  <si>
    <t>OP</t>
  </si>
  <si>
    <t>CAMICIA</t>
  </si>
  <si>
    <t>TV1A001002</t>
  </si>
  <si>
    <t>IT98Q0839961460000000507732</t>
  </si>
  <si>
    <t>ALTIVOLE</t>
  </si>
  <si>
    <t>SCUOLA  MATERNA   "SACRO CUORE"</t>
  </si>
  <si>
    <t>PARROCCHIA DI S. FOSCA</t>
  </si>
  <si>
    <t>TV1A007001</t>
  </si>
  <si>
    <t>00509400263</t>
  </si>
  <si>
    <t>IT22A0306967450100000000188</t>
  </si>
  <si>
    <t>ASOLO</t>
  </si>
  <si>
    <t>SCUOLA DELL'INFANZIA BERNARDI TORRETTO</t>
  </si>
  <si>
    <t>SCUOLA MATERNA BERNARDI TORETTO</t>
  </si>
  <si>
    <t>TV1A014004</t>
  </si>
  <si>
    <t>IT52J0306961505100000001599</t>
  </si>
  <si>
    <t>BREDA DI PIAVE</t>
  </si>
  <si>
    <t>ASILO INFANTILE MONUMENTO AI CADUTI</t>
  </si>
  <si>
    <t>PARROCCHIA SANTA MARIA IMMACOLATA</t>
  </si>
  <si>
    <t>TV1A01500X</t>
  </si>
  <si>
    <t>IT51Q0839961510000000106826</t>
  </si>
  <si>
    <t>CAERANO DI SAN MARCO</t>
  </si>
  <si>
    <t>SCUOLA MATERNA  SACRO CUORE</t>
  </si>
  <si>
    <t>PARROCCHIA DI S. MARCO EVANGELISTA</t>
  </si>
  <si>
    <t>TV1A019007</t>
  </si>
  <si>
    <t>IT45Y0835661530000000121918</t>
  </si>
  <si>
    <t>CARBONERA</t>
  </si>
  <si>
    <t>SCUOLA MATERNA GIUSEPPE CALASANZIO</t>
  </si>
  <si>
    <t>Parrocchia "S. Maria Assunta"</t>
  </si>
  <si>
    <t>TV1A02400P</t>
  </si>
  <si>
    <t>IT22V0835661551000000384615</t>
  </si>
  <si>
    <t>CASIER</t>
  </si>
  <si>
    <t>SCUOLA MATERNA SAN PIO X</t>
  </si>
  <si>
    <t>PARROCCHIA DI S. VIGILIO</t>
  </si>
  <si>
    <t>TV1A02500E</t>
  </si>
  <si>
    <t>02106370261</t>
  </si>
  <si>
    <t>IT20S0306967450100000000065</t>
  </si>
  <si>
    <t>CASTELCUCCO</t>
  </si>
  <si>
    <t>SCUOLA MATERNA MONSIGNOR MURIAGO</t>
  </si>
  <si>
    <t>PARROCCHIA - SAN GIORGIO - CASTELCUCCO</t>
  </si>
  <si>
    <t>TV1A028002</t>
  </si>
  <si>
    <t>IT85E0503461560000000002964</t>
  </si>
  <si>
    <t>CASTELFRANCO VENETO</t>
  </si>
  <si>
    <t>SCUOLA MATERNA SANTA MARIA GORETTI</t>
  </si>
  <si>
    <t>Parrocchia "S. Benedetto Abate"</t>
  </si>
  <si>
    <t>TV1A02900T</t>
  </si>
  <si>
    <t>01976380269</t>
  </si>
  <si>
    <t>IT76R0839961560000000014514</t>
  </si>
  <si>
    <t>SCUOLA MATERNA FLORETE FLORES</t>
  </si>
  <si>
    <t>PARROCCHIA DI S.ANDREA O.M.</t>
  </si>
  <si>
    <t>TV1A030002</t>
  </si>
  <si>
    <t>IT11D0503461560000000002963</t>
  </si>
  <si>
    <t>SCUOLA MATERNA MARIA IMMACOLATA</t>
  </si>
  <si>
    <t>Parrocchia "S. Andrea Apostolo"</t>
  </si>
  <si>
    <t>TV1A034009</t>
  </si>
  <si>
    <t>01976960268</t>
  </si>
  <si>
    <t>IT90I0503461560000000002968</t>
  </si>
  <si>
    <t>SCUOLA INFANZIA FRA GIUSEPPE</t>
  </si>
  <si>
    <t>PARROCCHIA DI S. SEBASTIANO</t>
  </si>
  <si>
    <t>TV1A035005</t>
  </si>
  <si>
    <t>IT15A0839961570000000040272</t>
  </si>
  <si>
    <t>CASTELLO DI GODEGO</t>
  </si>
  <si>
    <t>SCUOLA DELL'INFANZIA A. PELLIZZARI</t>
  </si>
  <si>
    <t>PARROCCHIA NATIVITA' DI MARIA SS.</t>
  </si>
  <si>
    <t>TV1A03800L</t>
  </si>
  <si>
    <t>IT68A0890462230013000007832</t>
  </si>
  <si>
    <t>CIMADOLMO</t>
  </si>
  <si>
    <t>SCUOLA MATERNA SAVOINI</t>
  </si>
  <si>
    <t>PARROCCHIA DI S. SILVESTRO PAPA</t>
  </si>
  <si>
    <t>TV1A04600G</t>
  </si>
  <si>
    <t>01969490265</t>
  </si>
  <si>
    <t>IT72H0890461620009000093608</t>
  </si>
  <si>
    <t>CONEGLIANO</t>
  </si>
  <si>
    <t>SCUOLA DELL'INFANZIA SAN PIO X</t>
  </si>
  <si>
    <t>PARROCCHIA DI S. PIO X</t>
  </si>
  <si>
    <t>TV1A05300P</t>
  </si>
  <si>
    <t>01969630266</t>
  </si>
  <si>
    <t>IT52U0200805872000031595534</t>
  </si>
  <si>
    <t>PIEVE DEL GRAPPA</t>
  </si>
  <si>
    <t>SCUOLA MATERNA UMBERTO I</t>
  </si>
  <si>
    <t>PARROCCHIA DEI SANTI MARCO E PANCRAZIO-SEZIONE SCUOLA MATERN</t>
  </si>
  <si>
    <t>TV1A06000T</t>
  </si>
  <si>
    <t>00510290265</t>
  </si>
  <si>
    <t>IT30J0200861680000019822829</t>
  </si>
  <si>
    <t>FOLLINA</t>
  </si>
  <si>
    <t>SCUOLA MATERNA ASILO INFANTILE</t>
  </si>
  <si>
    <t>ASILO INFANTILE DI FOLLINA SCUOLA MATERNA</t>
  </si>
  <si>
    <t>TV1A063009</t>
  </si>
  <si>
    <t>IT72R0200861700000031186557</t>
  </si>
  <si>
    <t>FONTE</t>
  </si>
  <si>
    <t>SCUOLA MATERNA MARIA BAMBINA</t>
  </si>
  <si>
    <t>PARROCCHIA SAN PIETRO APOSTOLO SITA IN FONTE</t>
  </si>
  <si>
    <t>TV1A069008</t>
  </si>
  <si>
    <t>01969340262</t>
  </si>
  <si>
    <t>IT68M0708461730000000410982</t>
  </si>
  <si>
    <t>GODEGA DI SANT'URBANO</t>
  </si>
  <si>
    <t>SCUOLA MATERNA GIUSEPPE E ANNA DAL CIN</t>
  </si>
  <si>
    <t>PARROCCHIA DI SAN LORENZO MARTIRE IN PIANZANO</t>
  </si>
  <si>
    <t>TV1A071008</t>
  </si>
  <si>
    <t>IT43Z0874961742000000687125</t>
  </si>
  <si>
    <t>ISTRANA</t>
  </si>
  <si>
    <t>SCUOLA MATERNA LUIGI CALZAVARA</t>
  </si>
  <si>
    <t>PARROCCHIA DI S. GIOVANNI BATTISTA</t>
  </si>
  <si>
    <t>TV1A07300X</t>
  </si>
  <si>
    <t>IT75F0874961742000000950792</t>
  </si>
  <si>
    <t>SCUOLA MATERNA SAN GIOVANNI BOSCO</t>
  </si>
  <si>
    <t>PARROCCHIA DEI SANTI VITO E COMPAGNI MARTIRI</t>
  </si>
  <si>
    <t>TV1A07900V</t>
  </si>
  <si>
    <t>01992050268</t>
  </si>
  <si>
    <t>IT62Y0585661750187571004581</t>
  </si>
  <si>
    <t>LORIA</t>
  </si>
  <si>
    <t>SCUOLA MATERNA SACRO CUORE</t>
  </si>
  <si>
    <t>PARROCCHIA DI SAN PANCRAZIO</t>
  </si>
  <si>
    <t>TV1A080003</t>
  </si>
  <si>
    <t>01968870269</t>
  </si>
  <si>
    <t>IT45H0306962259100000001129</t>
  </si>
  <si>
    <t>MANSUE'</t>
  </si>
  <si>
    <t>SCUOLA MATERNA SAN GIUSEPPE</t>
  </si>
  <si>
    <t>PARROCCHIA DI S. MANSUETO IN MANSUE'</t>
  </si>
  <si>
    <t>TV1A08100V</t>
  </si>
  <si>
    <t>01969440260</t>
  </si>
  <si>
    <t>IT05V0890461760010000011285</t>
  </si>
  <si>
    <t>MARENO DI PIAVE</t>
  </si>
  <si>
    <t>PARROCCHIA DI SANTI PIETRO E PAOLO</t>
  </si>
  <si>
    <t>TV1A08200P</t>
  </si>
  <si>
    <t>01969180262</t>
  </si>
  <si>
    <t>IT87N0890461760010000003704</t>
  </si>
  <si>
    <t>PARROCCHIA DI SAN MICHELE DI RAMERA</t>
  </si>
  <si>
    <t>TV1A086002</t>
  </si>
  <si>
    <t>00582630265</t>
  </si>
  <si>
    <t>IT96E0874961780000000600794</t>
  </si>
  <si>
    <t>MASERADA SUL PIAVE</t>
  </si>
  <si>
    <t>SCUOLA MATERNA MADONNA DELLE VITTORIE</t>
  </si>
  <si>
    <t>ASSOCIAZIONE DEI GENITORI PER LA GEST. DELLA SCUOLA INFANZIA</t>
  </si>
  <si>
    <t>TV1A09600L</t>
  </si>
  <si>
    <t>02480770268</t>
  </si>
  <si>
    <t>IT97J0760112000000013236310</t>
  </si>
  <si>
    <t>MONTEBELLUNA</t>
  </si>
  <si>
    <t>SCUOLA MATERNA BERTOLINI</t>
  </si>
  <si>
    <t>COOPERATIVA "SCUOLE BERTOLINI" SOCIETA' COOPERATIVA A RESPON</t>
  </si>
  <si>
    <t>sì</t>
  </si>
  <si>
    <t>TV1A100003</t>
  </si>
  <si>
    <t>80008710263</t>
  </si>
  <si>
    <t>IT67O0874961970000000103947</t>
  </si>
  <si>
    <t>MORGANO</t>
  </si>
  <si>
    <t>SCUOLA MATERNA ANGELI CUSTODI</t>
  </si>
  <si>
    <t>CESSA 31/08/2022</t>
  </si>
  <si>
    <t>TV1A105006</t>
  </si>
  <si>
    <t>IT88J0200861840000017758840</t>
  </si>
  <si>
    <t>MOTTA DI LIVENZA</t>
  </si>
  <si>
    <t>TV1A10800N</t>
  </si>
  <si>
    <t>01994140265</t>
  </si>
  <si>
    <t>IT88X0890461870015000007175</t>
  </si>
  <si>
    <t>ORMELLE</t>
  </si>
  <si>
    <t>PARROCCHIA DI SAN BARTOLOMEO</t>
  </si>
  <si>
    <t>TV1A114001</t>
  </si>
  <si>
    <t>IT44S0306961904100000002520</t>
  </si>
  <si>
    <t>PAESE</t>
  </si>
  <si>
    <t>PARROCCHIA DI SAN MARTINO VESCOVO IN PAESE</t>
  </si>
  <si>
    <t>TV1A11500R</t>
  </si>
  <si>
    <t>IT44Q0200861900000101856912</t>
  </si>
  <si>
    <t>SCUOLA DELL' INFANZIA  CAV.FILIPPO LARIZZA</t>
  </si>
  <si>
    <t>PARROCCHIA DI S. MAURO</t>
  </si>
  <si>
    <t>TV1A11600L</t>
  </si>
  <si>
    <t>IT32R0874961742000000251314</t>
  </si>
  <si>
    <t>SCUOLA MATERNA ILDE MONTINI</t>
  </si>
  <si>
    <t>Parrocchia di "S. Lorenzo Diacono e Martire"</t>
  </si>
  <si>
    <t>TV1A119004</t>
  </si>
  <si>
    <t>00545230260</t>
  </si>
  <si>
    <t>PEDEROBBA</t>
  </si>
  <si>
    <t>SCUOLA MATERNA CATTERINA JAQUILLARD</t>
  </si>
  <si>
    <t>TV1A121004</t>
  </si>
  <si>
    <t>SCUOLA INFANZIA PARITARIA DON LUIGI SIMEONI</t>
  </si>
  <si>
    <t>IT78W0306964707100000300001</t>
  </si>
  <si>
    <t>OPERE PIE D'ONIGO</t>
  </si>
  <si>
    <t>PIEVE DI SOLIGO</t>
  </si>
  <si>
    <t>FONDAZIONE BALBI VALIER SCUOLA INFANZIA MARIA BAMBINA               BAMBINA</t>
  </si>
  <si>
    <t>TV1E018009</t>
  </si>
  <si>
    <t>COLLEGIO VESCOVILE BALBI VALIER</t>
  </si>
  <si>
    <t>TV1M00900Q</t>
  </si>
  <si>
    <t>SCUOLA MEDIA PARITARIA "BALBI VALIER"</t>
  </si>
  <si>
    <t>IT98K0585661920103571156749</t>
  </si>
  <si>
    <t>TV1A12400G</t>
  </si>
  <si>
    <t>01969600269</t>
  </si>
  <si>
    <t>IT65R0890461920006000007000</t>
  </si>
  <si>
    <t>PARROCCHIA DI SANTA CATERINA VERGINE E MARTIRE</t>
  </si>
  <si>
    <t>TV1A12500B</t>
  </si>
  <si>
    <t>IT75K0306961931100000006632</t>
  </si>
  <si>
    <t>PONTE DI PIAVE</t>
  </si>
  <si>
    <t>SC. MAT. FRANCESCO E GINEVRA LOSCHI</t>
  </si>
  <si>
    <t>PARROCCHIA DI S. ROMANO</t>
  </si>
  <si>
    <t>TV1A13100P</t>
  </si>
  <si>
    <t>IT88R0708438220000000001405</t>
  </si>
  <si>
    <t>POVEGLIANO</t>
  </si>
  <si>
    <t>PARROCCHIA DI S. MATTEO APOSTOLO ED EVANGELISTA</t>
  </si>
  <si>
    <t>TV1A13200E</t>
  </si>
  <si>
    <t>IT50O0708438220000000078600</t>
  </si>
  <si>
    <t>SCUOLA MATERNA SAN RAFFAELE</t>
  </si>
  <si>
    <t>PARROCCHIA DI S. ANDREA APOSTOLO</t>
  </si>
  <si>
    <t>TV1A13600T</t>
  </si>
  <si>
    <t>IT42D0874961971000000097735</t>
  </si>
  <si>
    <t>QUINTO DI TREVISO</t>
  </si>
  <si>
    <t>SCUOLA MATERNA SAN GIORGIO</t>
  </si>
  <si>
    <t>PARROCCHIA DI SAN GIORGIO MARTIRE</t>
  </si>
  <si>
    <t>TV1A13800D</t>
  </si>
  <si>
    <t>IT71C0832761980000000010004</t>
  </si>
  <si>
    <t>RESANA</t>
  </si>
  <si>
    <t>Parrocchia "San  Bartolomeo Apostolo"</t>
  </si>
  <si>
    <t>TV1A139009</t>
  </si>
  <si>
    <t>01989560261</t>
  </si>
  <si>
    <t>IT07Q0839961980000000091393</t>
  </si>
  <si>
    <t>SCUOLA MATERNA SS. VITTORE E CORONA</t>
  </si>
  <si>
    <t>PARROCCHIA DI CASTELMINIO DI RESANA</t>
  </si>
  <si>
    <t>TV1A14000D</t>
  </si>
  <si>
    <t>01977410263</t>
  </si>
  <si>
    <t>IT55G0839961980000000100673</t>
  </si>
  <si>
    <t>SCUOLA MATERNA MONUMENTO AI CADUTI</t>
  </si>
  <si>
    <t>PARROCCHIA DI SAN MARCO DI RESANA</t>
  </si>
  <si>
    <t>TV1A14400R</t>
  </si>
  <si>
    <t>IT76Q0839962000000000005925</t>
  </si>
  <si>
    <t>RIESE PIO X</t>
  </si>
  <si>
    <t>TV1A14600C</t>
  </si>
  <si>
    <t>IT39B0200862010000034878518</t>
  </si>
  <si>
    <t>RONCADE</t>
  </si>
  <si>
    <t>SCUOLA MATERNA NOBILE MOROSINI</t>
  </si>
  <si>
    <t>ISTITUTO NOB MOROSINI</t>
  </si>
  <si>
    <t>TV1A147008</t>
  </si>
  <si>
    <t>IT91M0835661600000000105474</t>
  </si>
  <si>
    <t>SALGAREDA</t>
  </si>
  <si>
    <t>SCUOLA MATERNA A.M. CROCE</t>
  </si>
  <si>
    <t>PARROCCHIA DI S.MICHELE ARCANGELO</t>
  </si>
  <si>
    <t>TV1A150004</t>
  </si>
  <si>
    <t>IT32J0306961931000002145025</t>
  </si>
  <si>
    <t>SAN BIAGIO DI CALLALTA</t>
  </si>
  <si>
    <t>TV1A15200Q</t>
  </si>
  <si>
    <t>IT76Y0200862020000033506555</t>
  </si>
  <si>
    <t>PARROCCHIA DI S. BARTOLOMEO APOSTOLO</t>
  </si>
  <si>
    <t>TV1A156003</t>
  </si>
  <si>
    <t>01967770262</t>
  </si>
  <si>
    <t>IT98G0890462030023000000409</t>
  </si>
  <si>
    <t>SAN FIOR</t>
  </si>
  <si>
    <t>SCUOLA MATERNA NOBILE DE SCALA</t>
  </si>
  <si>
    <t>PARROCCHIA S. GIUSTINA V. E M. DI SAN FIOR DI SOTTO</t>
  </si>
  <si>
    <t>TV1A16000P</t>
  </si>
  <si>
    <t>01969380268</t>
  </si>
  <si>
    <t>IT19I0890488310005000031358</t>
  </si>
  <si>
    <t>SAN PIETRO DI FELETTO</t>
  </si>
  <si>
    <t>SCUOLA DELL'INFANZIA SANTA MARIA GORETTI</t>
  </si>
  <si>
    <t>PARROCCHIA DI S. MARIA IN BETLEMME</t>
  </si>
  <si>
    <t>TV1A16100E</t>
  </si>
  <si>
    <t>00511830267</t>
  </si>
  <si>
    <t>IT12T0890462230013000001575</t>
  </si>
  <si>
    <t>SAN POLO DI PIAVE</t>
  </si>
  <si>
    <t>SCUOLA MATERNA AIDA GIOL</t>
  </si>
  <si>
    <t>TV1A16200A</t>
  </si>
  <si>
    <t>01969190261</t>
  </si>
  <si>
    <t>IT93L0708462060000000410159</t>
  </si>
  <si>
    <t>SAN VENDEMIANO</t>
  </si>
  <si>
    <t>PARROCCHIA DI SAN VENDEMIALE VESCOVO</t>
  </si>
  <si>
    <t>TV1A170009</t>
  </si>
  <si>
    <t>91003800264</t>
  </si>
  <si>
    <t>IT02K0306962092100000001933</t>
  </si>
  <si>
    <t>SERNAGLIA DELLA BATTAGLIA</t>
  </si>
  <si>
    <t>SCUOLA MATERNA AMADIO GASPAROTTO</t>
  </si>
  <si>
    <t>PARROCCHIA DI SERNAGLIA DELLA BATTAGLIA</t>
  </si>
  <si>
    <t>TV1A172001</t>
  </si>
  <si>
    <t>01967980267</t>
  </si>
  <si>
    <t>IT64P0835662100000000593142</t>
  </si>
  <si>
    <t>SILEA</t>
  </si>
  <si>
    <t>PARROCCHIA DI SILEA</t>
  </si>
  <si>
    <t>TV1A17400L</t>
  </si>
  <si>
    <t>94004490267</t>
  </si>
  <si>
    <t>SPRESIANO</t>
  </si>
  <si>
    <t>SCUOLA MATERNA ELETTRA ADAMI MARTINI</t>
  </si>
  <si>
    <t>TV1A17500C</t>
  </si>
  <si>
    <t>SCUOLA MATERNA BRUNO PIZZOLATO</t>
  </si>
  <si>
    <t>IT02L0200862110000007156572</t>
  </si>
  <si>
    <t>PARROCCHIA SS TRINITA' SCUOLA MATERNA PIZZOLATO</t>
  </si>
  <si>
    <t>TV1A177004</t>
  </si>
  <si>
    <t>01968160265</t>
  </si>
  <si>
    <t>IT96N0890462120012000007008</t>
  </si>
  <si>
    <t>SUSEGANA</t>
  </si>
  <si>
    <t>SCUOLA MATERNA BEATA GIULIANA DI COLLALTO</t>
  </si>
  <si>
    <t>PARROCCHIA VISITAZIONE DELLA BEATA VERGINE MARIA</t>
  </si>
  <si>
    <t>TV1A17800X</t>
  </si>
  <si>
    <t>82002110268</t>
  </si>
  <si>
    <t>IT66I0890462120012000007867</t>
  </si>
  <si>
    <t>SCUOLA MATERNA SANTA CECILIA</t>
  </si>
  <si>
    <t>PARROCCHIA ' SAN DANIELE PROFETA '</t>
  </si>
  <si>
    <t>TV1A17900Q</t>
  </si>
  <si>
    <t>01969570264</t>
  </si>
  <si>
    <t>IT46X0708462120000000201192</t>
  </si>
  <si>
    <t>SCUOLA MATERNA SANTA MARIA DELLE VITTORIE</t>
  </si>
  <si>
    <t>PARROCCHIA DI SAN CARLO BORROMEO VESCOVO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</si>
  <si>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</si>
  <si>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</si>
  <si>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</si>
  <si>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</si>
  <si>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</si>
  <si>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</si>
  <si>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TV1A18200G</t>
  </si>
  <si>
    <t>92046820269</t>
  </si>
  <si>
    <t>IT20W0874962140000000269529</t>
  </si>
  <si>
    <t>TREVIGNANO</t>
  </si>
  <si>
    <t>SCUOLA MATERNA DIECI MARTIRI</t>
  </si>
  <si>
    <t>PARROCCHIA DI TREVIGNANO</t>
  </si>
  <si>
    <t>TV1A18300B</t>
  </si>
  <si>
    <t>92046810260</t>
  </si>
  <si>
    <t>IT18O0306962146100000000494</t>
  </si>
  <si>
    <t>PARROCCHIA DI FALZE'</t>
  </si>
  <si>
    <t>TV1A184007</t>
  </si>
  <si>
    <t>83007130269</t>
  </si>
  <si>
    <t>IT88W0839962140000000000790</t>
  </si>
  <si>
    <t>SCUOLA MATERNA VIRTUS ET LABOR</t>
  </si>
  <si>
    <t>PARROCCHIA DI MUSANO</t>
  </si>
  <si>
    <t>TV1A185003</t>
  </si>
  <si>
    <t>83001430269</t>
  </si>
  <si>
    <t>IT81S0839962140000000334696</t>
  </si>
  <si>
    <t>Parrocchia di "Santa Maria Assunta"</t>
  </si>
  <si>
    <t>TV1A18900A</t>
  </si>
  <si>
    <t>80008750269</t>
  </si>
  <si>
    <t>IT17P0200812012000005595347</t>
  </si>
  <si>
    <t>TREVISO</t>
  </si>
  <si>
    <t>SCUOLA MATERNA G. BRICITO</t>
  </si>
  <si>
    <t>PARROCCHIA DI SANTA AGNESE</t>
  </si>
  <si>
    <t>TV1A19400T</t>
  </si>
  <si>
    <t>80010130260</t>
  </si>
  <si>
    <t>IT51L0874912001000000205987</t>
  </si>
  <si>
    <t>SCUOLA DELL'INFANZIA PROVERA</t>
  </si>
  <si>
    <t>PARROCCHIA DI S. MICHELE ARCANGELO</t>
  </si>
  <si>
    <t>TV1A19600D</t>
  </si>
  <si>
    <t>94000740269</t>
  </si>
  <si>
    <t>IT23E0200812013000041080683</t>
  </si>
  <si>
    <t>SCUOLA MATERNA FRA' CLAUDIO</t>
  </si>
  <si>
    <t>PARROCCHIA DI S. MARIA AUSILIATRICE</t>
  </si>
  <si>
    <t>TV1A199001</t>
  </si>
  <si>
    <t>80010090266</t>
  </si>
  <si>
    <t>IT20S0200812017000040799857</t>
  </si>
  <si>
    <t>SCUOLA INFANZIA CRISTO RE</t>
  </si>
  <si>
    <t>PARROCCHIA DI CRISTO RE</t>
  </si>
  <si>
    <t>TV1A20100Q</t>
  </si>
  <si>
    <t>80010010264</t>
  </si>
  <si>
    <t>IT71Q0306912060100000000802</t>
  </si>
  <si>
    <t>SCUOLA MATERNA SAN LIBERALE</t>
  </si>
  <si>
    <t>PARROCCHIA SAN LIBERALE</t>
  </si>
  <si>
    <t>TV1A20300B</t>
  </si>
  <si>
    <t>94009590269</t>
  </si>
  <si>
    <t>IT60X0306912060100000000049</t>
  </si>
  <si>
    <t>PARROCCHIA DI S. PELAGIO MARTIRE</t>
  </si>
  <si>
    <t>TV1A20600V</t>
  </si>
  <si>
    <t>00513220269</t>
  </si>
  <si>
    <t>IT97D0533662150000046260091</t>
  </si>
  <si>
    <t>VALDOBBIADENE</t>
  </si>
  <si>
    <t>GERONAZZO-DALLA LONGA</t>
  </si>
  <si>
    <t>SCUOLA MATERNA SORELLE GERONAZZO</t>
  </si>
  <si>
    <t>TV1A20700P</t>
  </si>
  <si>
    <t>02270260264</t>
  </si>
  <si>
    <t>IT49F0890462150018000004507</t>
  </si>
  <si>
    <t>SCUOLA MATERNA GESU' BAMBINO</t>
  </si>
  <si>
    <t>SCUOLA MATERNA GESU' BAMBINO DI FUNER</t>
  </si>
  <si>
    <t>TV1A21100A</t>
  </si>
  <si>
    <t>91003570263</t>
  </si>
  <si>
    <t>IT15A0708462160000000012533</t>
  </si>
  <si>
    <t>VAZZOLA</t>
  </si>
  <si>
    <t>TV1A219001</t>
  </si>
  <si>
    <t>83003690266</t>
  </si>
  <si>
    <t>IT55U0708462270000000612063</t>
  </si>
  <si>
    <t>VIDOR</t>
  </si>
  <si>
    <t>SCUOLA DELL'INFANZIA CAVALIER CARLO TITTONI</t>
  </si>
  <si>
    <t>FONDAZIONE SCUOLA DELL'INFANZIA CAV. CARLO TITTONI</t>
  </si>
  <si>
    <t>TV1A220005</t>
  </si>
  <si>
    <t>80007470265</t>
  </si>
  <si>
    <t>IT58I0760112000000016212318</t>
  </si>
  <si>
    <t>VILLORBA</t>
  </si>
  <si>
    <t>PARROCCHIA DEI SANTI FABIANO E SEBASTIANO MARTIRI</t>
  </si>
  <si>
    <t>TV1A23100G</t>
  </si>
  <si>
    <t>01986030268</t>
  </si>
  <si>
    <t>IT42Q0306909606100000018488</t>
  </si>
  <si>
    <t>ZENSON DI PIAVE</t>
  </si>
  <si>
    <t>SCUOLA MATERNA SAN BENEDETTO</t>
  </si>
  <si>
    <t>CHIESA PARROCCHIALE DI ZENSON DI PIAVE</t>
  </si>
  <si>
    <t>TV1A10400A</t>
  </si>
  <si>
    <t>02759480276</t>
  </si>
  <si>
    <t>SCUOLA MATERNA TULLIA CORTESI</t>
  </si>
  <si>
    <t>TV1A23200B</t>
  </si>
  <si>
    <t>ZERO BRANCO</t>
  </si>
  <si>
    <t>TV1A233007</t>
  </si>
  <si>
    <t>IT45P0200836283000004011529</t>
  </si>
  <si>
    <t>SOCIETA' COOPERATIVA SOCIALE ONLUS IL PORTICO</t>
  </si>
  <si>
    <t>TV1E00100X</t>
  </si>
  <si>
    <t>94004060268</t>
  </si>
  <si>
    <t>CARMEN FROVA</t>
  </si>
  <si>
    <t>TV1E00300G</t>
  </si>
  <si>
    <t>MARIA BAMBINA</t>
  </si>
  <si>
    <t>TV1M01100Q</t>
  </si>
  <si>
    <t>COLL.V. PIO X SC.SEC. PRIMO GRADO</t>
  </si>
  <si>
    <t>TVPL08500G</t>
  </si>
  <si>
    <t>L. LINGUISTICO EUROPEO   COLL. VESC.PIO X</t>
  </si>
  <si>
    <t>IT73U0306909606100000018800</t>
  </si>
  <si>
    <t xml:space="preserve">FONDAZIONE OPERA MISSIONARIA DELLA CARITÀ COLL. PIO X </t>
  </si>
  <si>
    <t>TV1E00400B</t>
  </si>
  <si>
    <t>00517380267</t>
  </si>
  <si>
    <t>MADDALENA DI CANOSSA</t>
  </si>
  <si>
    <t>TV1M01200G</t>
  </si>
  <si>
    <t>S.M. PARITARIA "MADONNA DEL GRAPPA"</t>
  </si>
  <si>
    <t>TVPMVC5000</t>
  </si>
  <si>
    <t>LICEO SCIENZE UMANE "MADONNA DEL GRAPPA"</t>
  </si>
  <si>
    <t>TVPS57500F</t>
  </si>
  <si>
    <t>LICEO SCIENTIFICO "MADONNA DEL GRAPPA"</t>
  </si>
  <si>
    <t>IT38J0200812012000102223900</t>
  </si>
  <si>
    <t>CASA PRIMARIA IN TREVISO DELL'ISTITUTO FIGLIE CARITÀ CANOSSIANE</t>
  </si>
  <si>
    <t>TV1E006003</t>
  </si>
  <si>
    <t>00208450270</t>
  </si>
  <si>
    <t>POSSAGNO</t>
  </si>
  <si>
    <t>SC.ELEMENTARE PARITARIA COLLEGIO CANOVA</t>
  </si>
  <si>
    <t>TV1M01000X</t>
  </si>
  <si>
    <t>SCUOLA MEDIA PARITARIA "COLL.CANOVA-IST.CAVANIS"</t>
  </si>
  <si>
    <t>TVPC035005</t>
  </si>
  <si>
    <t>LICEO CLASSICO "ISTITUTO CAVANIS - COLLEGIO CANOVA"</t>
  </si>
  <si>
    <t>TVPL07500D</t>
  </si>
  <si>
    <t>LICEO LINGUISTICO "ISTITUTO CAVANIS - COLLEGIO CANOVA"</t>
  </si>
  <si>
    <t>TVPM4Q500B</t>
  </si>
  <si>
    <t>LICEO SC.UMANE-OPZ.EC.SOCIALE "ISTITUTO CAVANIS - COLLEGIO CANOVA"</t>
  </si>
  <si>
    <t>TVPS05500D</t>
  </si>
  <si>
    <t>LICEO SCIENTIFICO "ISTITUTO CAVANIS - COLLEGIO CANOVA"</t>
  </si>
  <si>
    <t>IT60L0306909606100000019259</t>
  </si>
  <si>
    <t>CONGREGAZIONE SCUOLE DI CARITÀ ISTITUTO CAVANIS</t>
  </si>
  <si>
    <t>TV1E00900E</t>
  </si>
  <si>
    <t>00503520264</t>
  </si>
  <si>
    <t>IT06K0503461820000000004331</t>
  </si>
  <si>
    <t>ISTITUTO  SCOLASTICO "MARIA AUSILIATRICE"</t>
  </si>
  <si>
    <t>ENTE GIURIDICO COLLEGIO IMMACOLATA DELLE SALESIANE DI DON BO</t>
  </si>
  <si>
    <t>TV1E01000P</t>
  </si>
  <si>
    <t>03550730588</t>
  </si>
  <si>
    <t>IT53R0306961865100000003460</t>
  </si>
  <si>
    <t>ODERZO</t>
  </si>
  <si>
    <t>SCUOLA PRIMARIA PARITARIA "BRANDOLINI ROTA"</t>
  </si>
  <si>
    <t xml:space="preserve">CASA GENERALIZIA DELLA PIA SOCITÀ TORINESE DI S. GIUSEPPE </t>
  </si>
  <si>
    <t>TV1E01100E</t>
  </si>
  <si>
    <t>00634360275</t>
  </si>
  <si>
    <t>IT16I0306961963625019469580</t>
  </si>
  <si>
    <t>PREGANZIOL</t>
  </si>
  <si>
    <t>SANTA MARIA DELLE GRAZIE</t>
  </si>
  <si>
    <t>ISTITUTO DELLE SUORE FRANCESCANE DI CRISTO RE</t>
  </si>
  <si>
    <t>TV1E01200A</t>
  </si>
  <si>
    <t>01968440261</t>
  </si>
  <si>
    <t>IT06J0708462150000000310275</t>
  </si>
  <si>
    <t>SCUOLA PRIMARIA S. MARIA ASSUNTA</t>
  </si>
  <si>
    <t>PARROCCHIA DI SANTA MARIA ASSUNTA DI VALDOBBIADENE</t>
  </si>
  <si>
    <t>TV1E013006</t>
  </si>
  <si>
    <t>00410870273</t>
  </si>
  <si>
    <t>IT85X0890462190007000005372</t>
  </si>
  <si>
    <t>VITTORIO VENETO</t>
  </si>
  <si>
    <t>SCUOLA PRIMARIA "SANTA GIOVANNA D'ARCO"</t>
  </si>
  <si>
    <t>ISTITUTO DELLE SUORE FIGLIE DI S. GIUSEPPE DEL CABURLOTTO</t>
  </si>
  <si>
    <t>TV1E01600N</t>
  </si>
  <si>
    <t>SCUOLA PRIMARIA "IMMACOLATA"</t>
  </si>
  <si>
    <t>TV1M002001</t>
  </si>
  <si>
    <t>SCUOLA SECONDARIA DI I GRADO  "IMMACOLATA"</t>
  </si>
  <si>
    <t>IT76C0708461620000000930979</t>
  </si>
  <si>
    <t>TV1E01700D</t>
  </si>
  <si>
    <t>00501850267</t>
  </si>
  <si>
    <t>MOGLIANO VENETO</t>
  </si>
  <si>
    <t>SCUOLA PRIMARIA ASTORI</t>
  </si>
  <si>
    <t>CASA RELIGIOSA COLLEGIO SALESIANO ASTORI</t>
  </si>
  <si>
    <t>TV1M00400L</t>
  </si>
  <si>
    <t>SCUOLA SEC. 1Â° GRADO ASTORI</t>
  </si>
  <si>
    <t>IT40P0306909606100000007006</t>
  </si>
  <si>
    <t>TV1M001005</t>
  </si>
  <si>
    <t>80019090580</t>
  </si>
  <si>
    <t>IT71U0103061770000061229151</t>
  </si>
  <si>
    <t>SCUOLA MEDIA PARITARIA "FILIPPIN"</t>
  </si>
  <si>
    <t xml:space="preserve">PROVINCIA DELLA CONGREGAZIONE DEI FRATELLI DELLE SCUOLE CRISTIANE </t>
  </si>
  <si>
    <t>TV1M00500C</t>
  </si>
  <si>
    <t>05095120266</t>
  </si>
  <si>
    <t>IT51E0200862191000105957664</t>
  </si>
  <si>
    <t>SCUOLA MEDIA PARITARIA "DANTE ALIGHIERI"</t>
  </si>
  <si>
    <t>DANTE INTERNATIONAL COLLEGE S.R.L. UNIPERSONALE</t>
  </si>
  <si>
    <t>TVPL005007</t>
  </si>
  <si>
    <t>05097050263</t>
  </si>
  <si>
    <t>LIC. LINGUISTICO - GALILEI</t>
  </si>
  <si>
    <t>TVPSIL5006</t>
  </si>
  <si>
    <t>LIC.SCIENTIFICO-IND. SPORTIVO - GALILEI</t>
  </si>
  <si>
    <t>IT32K0200812013000105980161</t>
  </si>
  <si>
    <t>SA.RE.  s.r.l.</t>
  </si>
  <si>
    <t>TVRA3C5009</t>
  </si>
  <si>
    <t>03234260267</t>
  </si>
  <si>
    <t>IT02S0708462060000000412010</t>
  </si>
  <si>
    <t>I.P. LIBERA SC. STEINER-WALDORF NOVALIS</t>
  </si>
  <si>
    <t>La Cruna - Associazione Per La Pedagogia Steiner - Waldorf</t>
  </si>
  <si>
    <t>TVPC48500H</t>
  </si>
  <si>
    <t>02792820272</t>
  </si>
  <si>
    <t>IT43G0306936283100000009308</t>
  </si>
  <si>
    <t>MAZZINI-LIC.SCIENZE UMANE OPZ.EC-SOCIALE</t>
  </si>
  <si>
    <t>Istituto Scolastico G. Mazzini S.N.C. Di Surian Denis &amp; C.</t>
  </si>
  <si>
    <t>TOTALI TREVISO</t>
  </si>
  <si>
    <t>Treviso, 23/05/2022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</si>
  <si>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</si>
  <si>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</si>
  <si>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</si>
  <si>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</si>
  <si>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Venezia, 16 Marzo 2022</t>
  </si>
  <si>
    <t>Controlli incrociati con tabelle UUAATT:</t>
  </si>
  <si>
    <t>BL</t>
  </si>
  <si>
    <t>PD</t>
  </si>
  <si>
    <t>RO</t>
  </si>
  <si>
    <t>TV</t>
  </si>
  <si>
    <t>VE</t>
  </si>
  <si>
    <t>VR</t>
  </si>
  <si>
    <t>VI</t>
  </si>
  <si>
    <t>CAM</t>
  </si>
  <si>
    <t>IRES</t>
  </si>
  <si>
    <t>Ufficio Scolastico Regionale per il Veneto</t>
  </si>
  <si>
    <t>DIREZIONE GENERALE</t>
  </si>
  <si>
    <t>UFFICIO III – Sezione Scuole Non Statali</t>
  </si>
  <si>
    <t>Via Forte Marghera, 191 - 30173 Venezia-Mestre</t>
  </si>
  <si>
    <t xml:space="preserve">Fondi per l'inserimento degli alunni diversamente abili nelle scuole paritarie per l'A.S. 2021/2022  (DECRETO M.I. 320 del 09.02.22) </t>
  </si>
  <si>
    <t>N°</t>
  </si>
  <si>
    <t>Provincia</t>
  </si>
  <si>
    <t>Cod. Meccanogr. SIDI</t>
  </si>
  <si>
    <t>Denominazione scuola</t>
  </si>
  <si>
    <t xml:space="preserve">TOTALE                 ALUNNI FREQUENTANTI                        </t>
  </si>
  <si>
    <t>ALUNNI con DISABILITA'           Validazione UAT</t>
  </si>
  <si>
    <t xml:space="preserve">50%                                                                    Contributo                                QUOTA ALUNNO           </t>
  </si>
  <si>
    <t>Alunni        per                  scuola</t>
  </si>
  <si>
    <t>TOTALE           ALUNNI con DISABILITA'    Validazione UAT</t>
  </si>
  <si>
    <t>Rapporto percentuale                     tra alunni frequentanti                        e alunni con disabilità</t>
  </si>
  <si>
    <t xml:space="preserve">50%                         Contributo                      QUOTA RAPP %        </t>
  </si>
  <si>
    <t>TOTALE CONTRIBUTO              CAP. 1477.02                    E.F. 2022</t>
  </si>
  <si>
    <t>CONTROLLO INCROCIATO</t>
  </si>
  <si>
    <t>BL1A004005</t>
  </si>
  <si>
    <t>SCUOLA DELL'INFANZIA FONDAZIONE "GIOVANNI MARIA MOLIN"</t>
  </si>
  <si>
    <t>AURONZO DI CADORE</t>
  </si>
  <si>
    <t>BL1A005001</t>
  </si>
  <si>
    <t>SCUOLA DELL'INFANZIA "SAN GAETANO"</t>
  </si>
  <si>
    <t>BELLUNO</t>
  </si>
  <si>
    <t>BL1A01400Q</t>
  </si>
  <si>
    <t>SCUOLA DELL'INFANZIA "DON PIETRO FRENADEMEZ"</t>
  </si>
  <si>
    <t>CORTINA D'AMPEZZO</t>
  </si>
  <si>
    <t>BL1A03700C</t>
  </si>
  <si>
    <t>SCUOLA DELL'INFANZIA "COOPERATIVA DI LAVORO"</t>
  </si>
  <si>
    <t>SEREN DEL GRAPPA</t>
  </si>
  <si>
    <t>BL1A04200X</t>
  </si>
  <si>
    <t>SCUOLA DELL'INFANZIA "AI SUOI FIGLI CADUTI"</t>
  </si>
  <si>
    <t>VIGO DI CADORE</t>
  </si>
  <si>
    <t>BL1E00100G</t>
  </si>
  <si>
    <t>SCUOLA PRIMARIA PARIFICATA PARITARIA "ISTITUTO CANOSSIANO</t>
  </si>
  <si>
    <t>FELTRE</t>
  </si>
  <si>
    <t>BL1E818011</t>
  </si>
  <si>
    <t>SCUOLA PRIMARIA " CENTRO MONTESSORI CORTINA"</t>
  </si>
  <si>
    <t>BL1M00100R</t>
  </si>
  <si>
    <t>SCUOLA SEC. DI 1 GRADO PARITARIA "VITTORINO DA FELTRE"</t>
  </si>
  <si>
    <t>BLPM01500Q</t>
  </si>
  <si>
    <t>LICEO DELLE SCIENZE UMANE "VITTORINO DA FELTRE"</t>
  </si>
  <si>
    <t>BLPL49500T</t>
  </si>
  <si>
    <t>LICEO LINGUISTICO CADORE</t>
  </si>
  <si>
    <t>TOTALE BELLUNO</t>
  </si>
  <si>
    <t>PD1A00100X</t>
  </si>
  <si>
    <t>SCUOLA MATERNA NON STATALE "GESU' BAMBINO"</t>
  </si>
  <si>
    <t>ABANO TERME</t>
  </si>
  <si>
    <t>PD1A00300G</t>
  </si>
  <si>
    <t>SCUOLA MATERNA NON STATALE "MARIA IMMACOLATA"</t>
  </si>
  <si>
    <t>PD1A00400B</t>
  </si>
  <si>
    <t>GAZZO</t>
  </si>
  <si>
    <t>PD1A005007</t>
  </si>
  <si>
    <t>PD1A00700V</t>
  </si>
  <si>
    <t>SCUOLA MATERNA NON STATALE "SANT'ANTONIO"</t>
  </si>
  <si>
    <t>ALBIGNASEGO</t>
  </si>
  <si>
    <t>PD1A00800P</t>
  </si>
  <si>
    <t>SCUOLA MATERNA NON STATALE "SAN GIUSEPPE"</t>
  </si>
  <si>
    <t>GRANTORTO</t>
  </si>
  <si>
    <t>PD1A00900E</t>
  </si>
  <si>
    <t>SCUOLA MATERNA NON STATALE "SANTA LUCIA FILIPPINI"</t>
  </si>
  <si>
    <t>LIMENA</t>
  </si>
  <si>
    <t>PD1A01000P</t>
  </si>
  <si>
    <t>LEGNARO</t>
  </si>
  <si>
    <t>PD1A01200A</t>
  </si>
  <si>
    <t>SCUOLA MATERNA NON STATALE "L.WOLLEMBORG"</t>
  </si>
  <si>
    <t>LOREGGIA</t>
  </si>
  <si>
    <t>PD1A01500T</t>
  </si>
  <si>
    <t>SCUOLA MATERNA NON STATALE "MARIA BAMBINA"</t>
  </si>
  <si>
    <t>MASERA' DI PADOVA</t>
  </si>
  <si>
    <t>PD1A01700D</t>
  </si>
  <si>
    <t>SCUOLA MATERNA NON STATALE "TONINO PETROBELLI"</t>
  </si>
  <si>
    <t>PD1A018009</t>
  </si>
  <si>
    <t>SCUOLA DELL'INFANZIA PARIFICATA SANT'AGOSTINO VESCOVO</t>
  </si>
  <si>
    <t>PD1A020009</t>
  </si>
  <si>
    <t>SCUOLA MATERNA NON STATALE "SAN PIO X"</t>
  </si>
  <si>
    <t>PD1A022001</t>
  </si>
  <si>
    <t>SCUOLA INFANZIA NON STATALE "SAVARDO"</t>
  </si>
  <si>
    <t>MASSANZAGO</t>
  </si>
  <si>
    <t>PD1A03100Q</t>
  </si>
  <si>
    <t>SCUOLA MATERNA NON STATALE MONSIGNOR ANGELO CANDEO</t>
  </si>
  <si>
    <t>MESTRINO</t>
  </si>
  <si>
    <t>PD1A035003</t>
  </si>
  <si>
    <t>MONSELICE</t>
  </si>
  <si>
    <t>PD1A03600V</t>
  </si>
  <si>
    <t>SCUOLA MATERNA NON STATALE "SS.ANGELI CUSTODI"</t>
  </si>
  <si>
    <t>BAGNOLI DI SOPRA</t>
  </si>
  <si>
    <t>PD1A04100A</t>
  </si>
  <si>
    <t>SCUOLA MATERNA NON STATALE "SAN SEBASTIANO"</t>
  </si>
  <si>
    <t>BOARA PISANI</t>
  </si>
  <si>
    <t>PD1A043002</t>
  </si>
  <si>
    <t>SCUOLA MATERNA NON STATALE "SANTA MARIA GORETTI"</t>
  </si>
  <si>
    <t>BORGORICCO</t>
  </si>
  <si>
    <t>PD1A047009</t>
  </si>
  <si>
    <t>SCUOLA DELL'INFANZIA PARITARIA "DON A.DALLE CARBONARE"</t>
  </si>
  <si>
    <t>PD1A051001</t>
  </si>
  <si>
    <t>SCUOLA DELL'INFANZIA NON STATALE  "SAN GIUSEPPE"</t>
  </si>
  <si>
    <t>MONTEGROTTO TERME</t>
  </si>
  <si>
    <t>PD1A05200R</t>
  </si>
  <si>
    <t>SCUOLA MATERNA NON STATALE "MATER DIVINI AMORIS"</t>
  </si>
  <si>
    <t>BRUGINE</t>
  </si>
  <si>
    <t>PD1A05300L</t>
  </si>
  <si>
    <t>CADONEGHE</t>
  </si>
  <si>
    <t>PD1A05800Q</t>
  </si>
  <si>
    <t>SCUOLA MATERNA NON STATALE "SAN MARTINO"</t>
  </si>
  <si>
    <t>CAMPO SAN MARTINO</t>
  </si>
  <si>
    <t>PD1A06000Q</t>
  </si>
  <si>
    <t>SCUOLA MATERNA NON STATALE "DON BORTOLO OREGNA"</t>
  </si>
  <si>
    <t>CAMPODARSEGO</t>
  </si>
  <si>
    <t>PD1A06200B</t>
  </si>
  <si>
    <t>SCUOLA DELL'INFANZIA NON STATALE "SAN GIUSEPPE"</t>
  </si>
  <si>
    <t>PD1A063007</t>
  </si>
  <si>
    <t>SCUOLA MATERNA NON STATALE "SAN NICOLA"</t>
  </si>
  <si>
    <t>PD1A06500V</t>
  </si>
  <si>
    <t>SCUOLA MATERNA NON STATALE "ROMIATI"</t>
  </si>
  <si>
    <t>PD1A06700E</t>
  </si>
  <si>
    <t>SCUOLA MATERNA NO STATALE "ORAZIO TRETTI"</t>
  </si>
  <si>
    <t>CAMPODORO</t>
  </si>
  <si>
    <t>PD1A06800A</t>
  </si>
  <si>
    <t>SCUOLA MATERNA NON STATALE "UMBERTO I"</t>
  </si>
  <si>
    <t>CAMPOSAMPIERO</t>
  </si>
  <si>
    <t>PD1A071017</t>
  </si>
  <si>
    <t>SCUOLA MATERNA NON STATALE "CARLO LIVIERO"</t>
  </si>
  <si>
    <t>PD1A07400N</t>
  </si>
  <si>
    <t>CASA DEI BAMBINI SANTA MARIA</t>
  </si>
  <si>
    <t>CASALSERUGO</t>
  </si>
  <si>
    <t>PD1A077005</t>
  </si>
  <si>
    <t>SCUOLA MATERNA NON STATALE "MOSCHINI ROSSI"</t>
  </si>
  <si>
    <t>CERVARESE SANTA CROCE</t>
  </si>
  <si>
    <t>PD1A08300C</t>
  </si>
  <si>
    <t>CITTADELLA</t>
  </si>
  <si>
    <t>PD1A084008</t>
  </si>
  <si>
    <t>PD1A08700Q</t>
  </si>
  <si>
    <t>SCUOLA MATERNA NON STATALE SAN PIO X</t>
  </si>
  <si>
    <t>PD1A09600E</t>
  </si>
  <si>
    <t>CURTAROLO</t>
  </si>
  <si>
    <t>PD1A09700A</t>
  </si>
  <si>
    <t>SCUOLA MATERNA NON STATALE "SANTA DOROTEA"</t>
  </si>
  <si>
    <t>PADOVA</t>
  </si>
  <si>
    <t>PD1A098006</t>
  </si>
  <si>
    <t>SCUOLA MATERNA NON STATALE "DON E.ROMANATO"</t>
  </si>
  <si>
    <t>PD1A099002</t>
  </si>
  <si>
    <t>CENTRO D'INFANZIA G. E C.MOSCHINI</t>
  </si>
  <si>
    <t>PD1A10100R</t>
  </si>
  <si>
    <t>SCUOLA MATERNA NON STATALE PARITARIA "COLLEGIO DIMESSE"</t>
  </si>
  <si>
    <t>PD1A104008</t>
  </si>
  <si>
    <t>SCUOLA MATERNA NON STATALE "SACRO CUORE"</t>
  </si>
  <si>
    <t>DUE CARRARE</t>
  </si>
  <si>
    <t>PD1A10600X</t>
  </si>
  <si>
    <t>PD1A10700Q</t>
  </si>
  <si>
    <t>SCUOLA MATERNA NON STATALE "S.M.DELLE GRAZIE"</t>
  </si>
  <si>
    <t>ESTE</t>
  </si>
  <si>
    <t>PD1A112007</t>
  </si>
  <si>
    <t>SCUOLA DELL'INFANZIA PARITARIA STEINER WALDORF PADOVA</t>
  </si>
  <si>
    <t>PD1A11400V</t>
  </si>
  <si>
    <t>SCUOLA MATERNA NON STATALE "SS.MI INNOCENTI"</t>
  </si>
  <si>
    <t>GALLIERA VENETA</t>
  </si>
  <si>
    <t>PD1A11600E</t>
  </si>
  <si>
    <t>SCUOLA DELL'INFANZIA COMUNALE "BRUNO MUNARI"</t>
  </si>
  <si>
    <t>PD1A118006</t>
  </si>
  <si>
    <t>SCUOLA DELL'INFANZIA COMUNALE "IL MAGO DI OZ"</t>
  </si>
  <si>
    <t>PD1A121002</t>
  </si>
  <si>
    <t>CENTRO INFANZIA L. MENEGHINI CARRARO</t>
  </si>
  <si>
    <t>PD1A12400D</t>
  </si>
  <si>
    <t>SCUOLA MATERNA NON STATALE "SANTISSIMA TRINITA'"</t>
  </si>
  <si>
    <t>PD1A125009</t>
  </si>
  <si>
    <t>SCUOLA MATERNA NON STATALE "DON LUCIANO ZANCHETTA"</t>
  </si>
  <si>
    <t>PIAZZOLA SUL BRENTA</t>
  </si>
  <si>
    <t>PD1A126005</t>
  </si>
  <si>
    <t>SCUOLA DELL'INFANZIA COMUNALE "SAN L.DA BRINDISI"</t>
  </si>
  <si>
    <t>PD1A127001</t>
  </si>
  <si>
    <t>PIOMBINO DESE</t>
  </si>
  <si>
    <t>PD1A13000R</t>
  </si>
  <si>
    <t>SCUOLA D'INFANZIA "ANGELA BREDA"</t>
  </si>
  <si>
    <t>PD1A13100L</t>
  </si>
  <si>
    <t>PIOVE DI SACCO</t>
  </si>
  <si>
    <t>PD1A13200C</t>
  </si>
  <si>
    <t>PD1A133008</t>
  </si>
  <si>
    <t>PD1A13500X</t>
  </si>
  <si>
    <t>SCUOLA MATERNA NON STATALE "S.GREGORIO BARBARIGO"</t>
  </si>
  <si>
    <t>PONTE SAN NICOLO'</t>
  </si>
  <si>
    <t>PD1A13700G</t>
  </si>
  <si>
    <t>SCUOLA MATERNA NON STATALE "SS.MI ANGELI CUSTODI"</t>
  </si>
  <si>
    <t>PD1A139007</t>
  </si>
  <si>
    <t>SCUOLA DELL'INFANZIA COMUNALE "IL GIRASOLE"</t>
  </si>
  <si>
    <t>PD1A141007</t>
  </si>
  <si>
    <t>SCUOLA DELL'INFANZIA COMUNALE "GIROTONDO"</t>
  </si>
  <si>
    <t>PD1A14600A</t>
  </si>
  <si>
    <t>SCUOLA MATERNA NON STATALE LA CITTA' DEI BAMBINI</t>
  </si>
  <si>
    <t>RUBANO</t>
  </si>
  <si>
    <t>PD1A148002</t>
  </si>
  <si>
    <t>SCUOLA MATERNA NON STATALE "S.MARIA GORETTI"</t>
  </si>
  <si>
    <t>PD1A14900T</t>
  </si>
  <si>
    <t>SCUOLA MATERNA NON STATALE "SAN GAETANO"</t>
  </si>
  <si>
    <t>PD1A150002</t>
  </si>
  <si>
    <t>SCUOLA MATERNA NON STATALE "SAN GIORGIO"</t>
  </si>
  <si>
    <t>SAN GIORGIO DELLE PERTICHE</t>
  </si>
  <si>
    <t>PD1A15100T</t>
  </si>
  <si>
    <t>PD1A15200N</t>
  </si>
  <si>
    <t>PD1A15300D</t>
  </si>
  <si>
    <t>SAN GIORGIO IN BOSCO</t>
  </si>
  <si>
    <t>PD1A154009</t>
  </si>
  <si>
    <t>SCUOLA D'INFANZIA PARITARIA "DON GIUSEPPE LAGO"</t>
  </si>
  <si>
    <t>SANTA GIUSTINA IN COLLE</t>
  </si>
  <si>
    <t>PD1A15700R</t>
  </si>
  <si>
    <t>SCUOLA MATERNA NON STATALE "PIO ANTONELLI"</t>
  </si>
  <si>
    <t>SAN MARTINO DI LUPARI</t>
  </si>
  <si>
    <t>PD1A16000L</t>
  </si>
  <si>
    <t>SCUOLA INFANZIA "MADONNA DELLA SALUTE"</t>
  </si>
  <si>
    <t>SACCOLONGO</t>
  </si>
  <si>
    <t>PD1A162008</t>
  </si>
  <si>
    <t>SCUOLA MATERNA NON STATALE "FIGLIE DI SANT'ANNA"</t>
  </si>
  <si>
    <t>SAN PIETRO IN GU</t>
  </si>
  <si>
    <t>PD1A168007</t>
  </si>
  <si>
    <t>SCUOLA MATERNA NON STATALE "MARIA AUSILIATRICE"</t>
  </si>
  <si>
    <t>SAONARA</t>
  </si>
  <si>
    <t>PD1A169003</t>
  </si>
  <si>
    <t>SELVAZZANO DENTRO</t>
  </si>
  <si>
    <t>PD1A170007</t>
  </si>
  <si>
    <t>SCUOLA MATERNA NON STATALE "MAMMA MARGHERITA"</t>
  </si>
  <si>
    <t>PD1A171003</t>
  </si>
  <si>
    <t>SCUOLA MATERNA NON STATALE "MARIA MONTESSORI"</t>
  </si>
  <si>
    <t>PD1A17300P</t>
  </si>
  <si>
    <t>SCUOLA MATERNA NON STATALE "ELVIRA RIZZATO"</t>
  </si>
  <si>
    <t>SOLESINO</t>
  </si>
  <si>
    <t>PD1A17500A</t>
  </si>
  <si>
    <t>SCUOLA MATERNA NON STATALE "S.GIOVANNI BOSCO"</t>
  </si>
  <si>
    <t>STANGHELLA</t>
  </si>
  <si>
    <t>PD1A183009</t>
  </si>
  <si>
    <t>SCUOLA DELL'INFANZIA NON STATALE SAN PIO X</t>
  </si>
  <si>
    <t>PD1A184005</t>
  </si>
  <si>
    <t>SCUOLA DELL'INFANZIA COMUNALE "CREMONESE"</t>
  </si>
  <si>
    <t>PD1A185001</t>
  </si>
  <si>
    <t>SCUOLA DELL'INFANZIA NON STATALE "DON BOSCO"</t>
  </si>
  <si>
    <t>PD1A189008</t>
  </si>
  <si>
    <t>SCUOLA MATERNA NON STATALE VANZO</t>
  </si>
  <si>
    <t>PD1A192004</t>
  </si>
  <si>
    <t>SCUOLA DELL'INFANZIA COMUNALE "SANT'OSVALDO"</t>
  </si>
  <si>
    <t>PD1A19500G</t>
  </si>
  <si>
    <t>SCUOLA MATERNA NON STATALE "PAPA LUCIANI"</t>
  </si>
  <si>
    <t>TORREGLIA</t>
  </si>
  <si>
    <t>PD1A197007</t>
  </si>
  <si>
    <t>SCUOLA MATERNA NON STATALE "L.A.CAGNIN"</t>
  </si>
  <si>
    <t>TREBASELEGHE</t>
  </si>
  <si>
    <t>PD1A20000T</t>
  </si>
  <si>
    <t>SCUOLA MATERNA NON STATALE "E.SQUIZZATO"</t>
  </si>
  <si>
    <t>PD1A20100N</t>
  </si>
  <si>
    <t>SCUOLA MATERNA NON STATALE "MADONNA DI FATIMA"</t>
  </si>
  <si>
    <t>TRIBANO</t>
  </si>
  <si>
    <t>PD1A205001</t>
  </si>
  <si>
    <t>SCUOLA MATERNA NON STATALE "C.BETTIN"</t>
  </si>
  <si>
    <t>VIGODARZERE</t>
  </si>
  <si>
    <t>PD1A20600R</t>
  </si>
  <si>
    <t>SCUOLA MATERNA NON STATAL "SACRO CUORE"</t>
  </si>
  <si>
    <t>PD1A211008</t>
  </si>
  <si>
    <t>SCUOLA MATERNA NON STATALE "FERRANTE APORTI"</t>
  </si>
  <si>
    <t>VIGONZA</t>
  </si>
  <si>
    <t>PD1A21300X</t>
  </si>
  <si>
    <t>PD1A21500G</t>
  </si>
  <si>
    <t>CENTRO INFANZIA SUOR ALMAROSA RECH</t>
  </si>
  <si>
    <t>VILLA DEL CONTE</t>
  </si>
  <si>
    <t>PD1A217007</t>
  </si>
  <si>
    <t>SCUOLA MATERNA NON STATALE "AI CADUTI"</t>
  </si>
  <si>
    <t>VILLAFRANCA PADOVANA</t>
  </si>
  <si>
    <t>PD1A218003</t>
  </si>
  <si>
    <t>PD1A21900V</t>
  </si>
  <si>
    <t>CENTRO D'INFANZIA "FERRANTE APORTI"</t>
  </si>
  <si>
    <t>PD1A22300E</t>
  </si>
  <si>
    <t>VILLANOVA DI CAMPOSAMPIERO</t>
  </si>
  <si>
    <t>PD1A225006</t>
  </si>
  <si>
    <t>SCUOLA MATERNA NON STATALE "SANTA MARIA ASSUNTA"</t>
  </si>
  <si>
    <t>PD1A226002</t>
  </si>
  <si>
    <t>PD1A22700T</t>
  </si>
  <si>
    <t>VO'</t>
  </si>
  <si>
    <t>PD1A23100D</t>
  </si>
  <si>
    <t>SCUOLA DELL'INFANZIA COMUNALE "WOLLEMBORG"</t>
  </si>
  <si>
    <t>PD1A233005</t>
  </si>
  <si>
    <t>SCUOLA MATERNA NON STATALE "GIOVANNI XXIII"</t>
  </si>
  <si>
    <t>PD1A23500R</t>
  </si>
  <si>
    <t>SCUOLA MATERNA NON STATALE "B.LUIGI GUANELLA"</t>
  </si>
  <si>
    <t>PD1A23600L</t>
  </si>
  <si>
    <t>SCUOLA DELL'INFANZIA COMUNALE "A.ROSSI"</t>
  </si>
  <si>
    <t>PD1A238008</t>
  </si>
  <si>
    <t>PD1A239004</t>
  </si>
  <si>
    <t>SCUOLA MATERNA NON STATALE "S.M.DEL CARMINE"</t>
  </si>
  <si>
    <t>PD1A241004</t>
  </si>
  <si>
    <t>CENTRO D'INFANZIA REGINA ELENA</t>
  </si>
  <si>
    <t>PD1A24200X</t>
  </si>
  <si>
    <t>SCUOLA MATERNA NON STATALE "NS.SIG.RA DEL SUFFRAGIO"</t>
  </si>
  <si>
    <t>PD1A24500B</t>
  </si>
  <si>
    <t>SCUOLA MATERNA NON STATALE "SACRO CUORE DI GESU'"</t>
  </si>
  <si>
    <t>PD1A91500U</t>
  </si>
  <si>
    <t>CENTRO INFANZIA "QUATTRO MARTIRI"</t>
  </si>
  <si>
    <t>PD1AIG500T</t>
  </si>
  <si>
    <t>CASA DEI BAMBINI MARIA MONTESSORI</t>
  </si>
  <si>
    <t>PD1AMB500I</t>
  </si>
  <si>
    <t>AQUILONE</t>
  </si>
  <si>
    <t>PD1ARL500R</t>
  </si>
  <si>
    <t>SCUOLA COMUNALE DELL'INFANZIA"LUIGI GUI"</t>
  </si>
  <si>
    <t>PD1ATM500P</t>
  </si>
  <si>
    <t>CENTRO D'INFANZIA ARCOBALENO</t>
  </si>
  <si>
    <t>PD1E00100T</t>
  </si>
  <si>
    <t>SANTA DOROTEA</t>
  </si>
  <si>
    <t>PD1E00200N</t>
  </si>
  <si>
    <t>ISTITUTO CLAIR</t>
  </si>
  <si>
    <t>PD1E004009</t>
  </si>
  <si>
    <t>ISTITUTO FARINA</t>
  </si>
  <si>
    <t>PD1E005005</t>
  </si>
  <si>
    <t>ANTONIO GALVAN</t>
  </si>
  <si>
    <t>PONTELONGO</t>
  </si>
  <si>
    <t>PD1E006001</t>
  </si>
  <si>
    <t>ISTITUTO CANOSSIANO</t>
  </si>
  <si>
    <t>CONSELVE</t>
  </si>
  <si>
    <t>PD1E00800L</t>
  </si>
  <si>
    <t>BIANCHI BUGGIANI</t>
  </si>
  <si>
    <t>PD1E01000L</t>
  </si>
  <si>
    <t>GIANNA BERETTA - ROMANO BRUNI</t>
  </si>
  <si>
    <t>PD1E01100C</t>
  </si>
  <si>
    <t>TERESIANUM</t>
  </si>
  <si>
    <t>PD1E012008</t>
  </si>
  <si>
    <t>SCUOLA PRIMARIA MARIA MONTESSORI</t>
  </si>
  <si>
    <t>PD1E013004</t>
  </si>
  <si>
    <t>SCUOLA PRIMARIA COLLEGIO DIMESSE</t>
  </si>
  <si>
    <t>PD1E01400X</t>
  </si>
  <si>
    <t>SANTA CROCE(IST. SUORE S.FRANCESCO DI SALES)</t>
  </si>
  <si>
    <t>PD1E01700B</t>
  </si>
  <si>
    <t>SCUOLA PRIMARIA SACRO CUORE</t>
  </si>
  <si>
    <t>PD1E018007</t>
  </si>
  <si>
    <t>SCUOLA PRIMARIA PARITARIA "DON BOSCO"</t>
  </si>
  <si>
    <t>PD1E019003</t>
  </si>
  <si>
    <t>SCUOLA PRIMARIA PARITARIA "E. VENDRAMINI"</t>
  </si>
  <si>
    <t>PD1E020007</t>
  </si>
  <si>
    <t>FONDAZIONE SANTA CAPITANIO</t>
  </si>
  <si>
    <t>PD1E021003</t>
  </si>
  <si>
    <t>GESU' MARIA</t>
  </si>
  <si>
    <t>PD1E076018</t>
  </si>
  <si>
    <t>SCUOLA PRIMARIA PARITARIA STEINER WALDORF PADOVA</t>
  </si>
  <si>
    <t>PD1M006006</t>
  </si>
  <si>
    <t>SAN G. BARBARIGO</t>
  </si>
  <si>
    <t>PD1M007002</t>
  </si>
  <si>
    <t>ROGAZIONISTI</t>
  </si>
  <si>
    <t>PD1M00800T</t>
  </si>
  <si>
    <t>SCUOLA SECONDARIA DI I GRADO "DON BOSCO"</t>
  </si>
  <si>
    <t>PD1M00900N</t>
  </si>
  <si>
    <t>PD1M01000T</t>
  </si>
  <si>
    <t>BETTINI -ROMANO BRUNI</t>
  </si>
  <si>
    <t>PDPL04500G</t>
  </si>
  <si>
    <t>LICEO LINGUISTICO DON BOSCO</t>
  </si>
  <si>
    <t>PDPS065002</t>
  </si>
  <si>
    <t>LICEO SCIENTIFICO "DON BOSCO"</t>
  </si>
  <si>
    <t>PDPM00500B</t>
  </si>
  <si>
    <t>LICEO DELLE SCIENZE UMANE MARIA AUSILIATRICE</t>
  </si>
  <si>
    <t>PDPS035006</t>
  </si>
  <si>
    <t>PDPS77500P</t>
  </si>
  <si>
    <t>LICEO SCIENTIFICO ROMANO BRUNI</t>
  </si>
  <si>
    <t>PDRHMH500P</t>
  </si>
  <si>
    <t>Istituto Superiore per il Made in Italy - ISMI (Istituto Professionale)</t>
  </si>
  <si>
    <t>NOVENTA PADOVANA</t>
  </si>
  <si>
    <t>TOTALI PADOVA</t>
  </si>
  <si>
    <t>RO1A00600X</t>
  </si>
  <si>
    <t>SCUOLA INFANZIA "MARIA AUSILIATRICE"</t>
  </si>
  <si>
    <t>ADRIA</t>
  </si>
  <si>
    <t>RO1A012007</t>
  </si>
  <si>
    <t>SCUOLA INFANZIA "SANTO STEFANO"</t>
  </si>
  <si>
    <t>CASTELMASSA</t>
  </si>
  <si>
    <t>RO1A01500P</t>
  </si>
  <si>
    <t>SCUOLA CATTOLICA PARROCCHIALE IMMACOLATA</t>
  </si>
  <si>
    <t>LENDINARA</t>
  </si>
  <si>
    <t>RO1A021002</t>
  </si>
  <si>
    <t>SCUOLA INFANZIA "BEATA MARIA CHIARA NANETTI"</t>
  </si>
  <si>
    <t>OCCHIOBELLO</t>
  </si>
  <si>
    <t>RO1A02200T</t>
  </si>
  <si>
    <t>SCUOLA INFANZIA "MARIA BAMBINA"</t>
  </si>
  <si>
    <t>CANARO</t>
  </si>
  <si>
    <t>RO1A02300N</t>
  </si>
  <si>
    <t>SCUOLA INFANZIA "SACRA FAMIGLIA"</t>
  </si>
  <si>
    <t>STIENTA</t>
  </si>
  <si>
    <t>RO1A02900L</t>
  </si>
  <si>
    <t>SCUOLA INFANZIA "MARIA IMMACOLATA"</t>
  </si>
  <si>
    <t>PORTO VIRO</t>
  </si>
  <si>
    <t>RO1A033008</t>
  </si>
  <si>
    <t>SCUOLA INFANZIA "MAMMA MARGHERITA"</t>
  </si>
  <si>
    <t>ROVIGO</t>
  </si>
  <si>
    <t>RO1A034004</t>
  </si>
  <si>
    <t>SCUOLA INFANZIA "MARIA CONSOLATRICE"</t>
  </si>
  <si>
    <t>RO1A03500X</t>
  </si>
  <si>
    <t>SCUOLA INFANZIA "CENTRO INFANZIA G.SICHIROLLO"</t>
  </si>
  <si>
    <t>RO1A03600Q</t>
  </si>
  <si>
    <t>SCUOLA INFANZIA "PIO XII"</t>
  </si>
  <si>
    <t>RO1A05200N</t>
  </si>
  <si>
    <t>FIESSO UMBERTIANO</t>
  </si>
  <si>
    <t>RO1A063004</t>
  </si>
  <si>
    <t>IPAB OPER PIA  "PIETRO SELMI"</t>
  </si>
  <si>
    <t>POLESELLA</t>
  </si>
  <si>
    <t>RO1A068007</t>
  </si>
  <si>
    <t>SCUOLA INFANZIA "SAN GOTTARDO"</t>
  </si>
  <si>
    <t>BAGNOLO DI PO</t>
  </si>
  <si>
    <t>RO1A5L5004</t>
  </si>
  <si>
    <t>LA TANA DEGLI ORSETTI</t>
  </si>
  <si>
    <t>RO1E00100P</t>
  </si>
  <si>
    <t>SCUOLA GIACOMO SICHIROLLO</t>
  </si>
  <si>
    <t>RO1E0L5003</t>
  </si>
  <si>
    <t>SCUOLA PRIMARIA "PAOLA DI ROSA"</t>
  </si>
  <si>
    <t>BADIA POLESINE</t>
  </si>
  <si>
    <t>RO1M00300G</t>
  </si>
  <si>
    <t>SCUOLA PRIVATA "GIACOMO SICHIROLLO"</t>
  </si>
  <si>
    <t>TOTALE ROVIGO</t>
  </si>
  <si>
    <t>TV1A12300Q</t>
  </si>
  <si>
    <t>VE1A005009</t>
  </si>
  <si>
    <t>NOSTRA SIGNORA DI FATIMA</t>
  </si>
  <si>
    <t>JESOLO</t>
  </si>
  <si>
    <t>VE1A006005</t>
  </si>
  <si>
    <t>SCUOLA DELL'INFANZIA S.M.IMMACOLATA</t>
  </si>
  <si>
    <t>VE1A007001</t>
  </si>
  <si>
    <t>CA'BIANCA</t>
  </si>
  <si>
    <t>VENEZIA</t>
  </si>
  <si>
    <t>VE1A00800R</t>
  </si>
  <si>
    <t>S.GIOVANNI BOSCO</t>
  </si>
  <si>
    <t>VE1A00900L</t>
  </si>
  <si>
    <t>A.GABELLI</t>
  </si>
  <si>
    <t>VE1A01000R</t>
  </si>
  <si>
    <t>G. RODARI</t>
  </si>
  <si>
    <t>VE1A021007</t>
  </si>
  <si>
    <t>GESU'BAMBINO</t>
  </si>
  <si>
    <t>PORTOGRUARO</t>
  </si>
  <si>
    <t>VE1A02300V</t>
  </si>
  <si>
    <t>SCUOLA MATERNA MARIA BAMBINA CALCROCI</t>
  </si>
  <si>
    <t>CAMPONOGARA</t>
  </si>
  <si>
    <t>VE1A02500E</t>
  </si>
  <si>
    <t>SCUOLA MATERNA GIOVANNI XXIII</t>
  </si>
  <si>
    <t>PIANIGA</t>
  </si>
  <si>
    <t>VE1A02600A</t>
  </si>
  <si>
    <t>SAN GIOVANNI BOSCO</t>
  </si>
  <si>
    <t>VE1A027006</t>
  </si>
  <si>
    <t>S.PIO X</t>
  </si>
  <si>
    <t>VE1A028002</t>
  </si>
  <si>
    <t>DARIO E FEDERICA STEFANI</t>
  </si>
  <si>
    <t>VE1A02900T</t>
  </si>
  <si>
    <t>NERINA VOLPI</t>
  </si>
  <si>
    <t>VE1A030002</t>
  </si>
  <si>
    <t>SCUOLA MATERNA MADONNA DELLA PACE</t>
  </si>
  <si>
    <t>VE1A034009</t>
  </si>
  <si>
    <t>MADONNA DELLE GRAZIE</t>
  </si>
  <si>
    <t>SALZANO</t>
  </si>
  <si>
    <t>VE1A035005</t>
  </si>
  <si>
    <t>SCUOLA DELL'INFANZIA MONS.GIUSEPPE MENEGAZZI</t>
  </si>
  <si>
    <t>VE1A03800L</t>
  </si>
  <si>
    <t>SC.MAT.MARIA IMMACOLATA</t>
  </si>
  <si>
    <t>VENEZIA-Favaro V.</t>
  </si>
  <si>
    <t>VE1A043004</t>
  </si>
  <si>
    <t>CUORE IMMACOLATO DI MARIA-PARROCCHIA SAN GREGORIO E TOMMASO</t>
  </si>
  <si>
    <t>CAMPAGNA LUPIA</t>
  </si>
  <si>
    <t>VE1A04400X</t>
  </si>
  <si>
    <t>MADONNA DEL ROSARIO</t>
  </si>
  <si>
    <t>VE1A06600R</t>
  </si>
  <si>
    <t>MADONNA DEI PESCATORI</t>
  </si>
  <si>
    <t>CAORLE</t>
  </si>
  <si>
    <t>VE1A06800C</t>
  </si>
  <si>
    <t>SCUOLA MATERNA SANTA RITA</t>
  </si>
  <si>
    <t>VE1A072004</t>
  </si>
  <si>
    <t>SCUOLA MAT.S.GIOVANNI BOSCO</t>
  </si>
  <si>
    <t>CONA</t>
  </si>
  <si>
    <t>VE1A07300X</t>
  </si>
  <si>
    <t>SAN GIOACCHINO</t>
  </si>
  <si>
    <t>VENEZIA-Mestre</t>
  </si>
  <si>
    <t>VE1A07400Q</t>
  </si>
  <si>
    <t>SCUOLA MATERNA LA PELLEGRINA</t>
  </si>
  <si>
    <t>VE1A077007</t>
  </si>
  <si>
    <t>SCUOLA MATERNA PARROCCHIALE</t>
  </si>
  <si>
    <t>MARCON</t>
  </si>
  <si>
    <t>VE1A085006</t>
  </si>
  <si>
    <t>SCUOLA MATERNA MARIO BATTISTELLA</t>
  </si>
  <si>
    <t>VE1A08700T</t>
  </si>
  <si>
    <t>VE1A08800N</t>
  </si>
  <si>
    <t>SERGIO GORI</t>
  </si>
  <si>
    <t>VE1A08900D</t>
  </si>
  <si>
    <t>VENEZIA-Zelarino</t>
  </si>
  <si>
    <t>VE1A098008</t>
  </si>
  <si>
    <t>MARIA AUSILIATRICE</t>
  </si>
  <si>
    <t>ERACLEA</t>
  </si>
  <si>
    <t>VE1A099004</t>
  </si>
  <si>
    <t>SCUOLA DELL'INFANZIA MONS.GIOVANNI GHEZZO</t>
  </si>
  <si>
    <t>VE1A100003</t>
  </si>
  <si>
    <t>SACRO CUORE</t>
  </si>
  <si>
    <t>VENEZIA-Chirignago</t>
  </si>
  <si>
    <t>VE1A113005</t>
  </si>
  <si>
    <t>SCUOLA DELL'INFANZIA COMUNALE SACRO CUORE</t>
  </si>
  <si>
    <t>SAN STINO DI LIVENZA</t>
  </si>
  <si>
    <t>VE1A11600L</t>
  </si>
  <si>
    <t>SC.MAT.SAN MICHELE ARCANGELO</t>
  </si>
  <si>
    <t>QUARTO D'ALTINO</t>
  </si>
  <si>
    <t>VE1A11700C</t>
  </si>
  <si>
    <t>SAN PIO X</t>
  </si>
  <si>
    <t>VE1A118008</t>
  </si>
  <si>
    <t>LA SORGENTE</t>
  </si>
  <si>
    <t>VE1A119004</t>
  </si>
  <si>
    <t>DUCA D'AOSTA</t>
  </si>
  <si>
    <t>VE1A120008</t>
  </si>
  <si>
    <t>XXV APRILE</t>
  </si>
  <si>
    <t>VE1A12300Q</t>
  </si>
  <si>
    <t>DIEGO VALERI</t>
  </si>
  <si>
    <t>VE1A12500B</t>
  </si>
  <si>
    <t>SAN GIROLAMO</t>
  </si>
  <si>
    <t>VE1A13200E</t>
  </si>
  <si>
    <t>SAN GIUSEPPE</t>
  </si>
  <si>
    <t>VE1A135002</t>
  </si>
  <si>
    <t>VIGONOVO-Tombelle</t>
  </si>
  <si>
    <t>VE1A13600T</t>
  </si>
  <si>
    <t>FOSSO'</t>
  </si>
  <si>
    <t>VE1A14600C</t>
  </si>
  <si>
    <t>ASILO INFANTILE SPANGARO</t>
  </si>
  <si>
    <t>SCORZE'</t>
  </si>
  <si>
    <t>VE1A147008</t>
  </si>
  <si>
    <t>MADONNA DELLA PROVVIDENZA</t>
  </si>
  <si>
    <t>VE1A14900X</t>
  </si>
  <si>
    <t>FRANCESCO E TERESA CROVATO</t>
  </si>
  <si>
    <t>SANTA MARIA DI SALA</t>
  </si>
  <si>
    <t>VE1A15200Q</t>
  </si>
  <si>
    <t>VE1A155007</t>
  </si>
  <si>
    <t>SANT'ANTONIO</t>
  </si>
  <si>
    <t>VENEZIA-Campalto</t>
  </si>
  <si>
    <t>VE1A156003</t>
  </si>
  <si>
    <t>SC.MAT.ISTITUTO GRADENIGO</t>
  </si>
  <si>
    <t>NOALE</t>
  </si>
  <si>
    <t>VE1A15800P</t>
  </si>
  <si>
    <t>SC.MAT.SACRA FAMIGLIA</t>
  </si>
  <si>
    <t>VE1A16000P</t>
  </si>
  <si>
    <t>SC.MAT.VECELLIO</t>
  </si>
  <si>
    <t>VE1A172001</t>
  </si>
  <si>
    <t>SC.INFANZIA COMUNALE CAVALLINO</t>
  </si>
  <si>
    <t>CAVALLINO-TREPORTI</t>
  </si>
  <si>
    <t>VE1A17800X</t>
  </si>
  <si>
    <t>SCUOLA DELL'INFANZIA "MATITE COLORATE"</t>
  </si>
  <si>
    <t>SPINEA</t>
  </si>
  <si>
    <t>VE1A80500M</t>
  </si>
  <si>
    <t>RE SOLE</t>
  </si>
  <si>
    <t>VE1E00200Q</t>
  </si>
  <si>
    <t>SAN FRANCESCO DI SALES</t>
  </si>
  <si>
    <t>VE1E006003</t>
  </si>
  <si>
    <t>VE1E01100E</t>
  </si>
  <si>
    <t>PAOLO VI</t>
  </si>
  <si>
    <t>CHIOGGIA</t>
  </si>
  <si>
    <t>VE1E01200A</t>
  </si>
  <si>
    <t>G.MARCONI</t>
  </si>
  <si>
    <t>VE1E013006</t>
  </si>
  <si>
    <t>SCUOLA PRIMARIA PARITARIA "BERNA"</t>
  </si>
  <si>
    <t>VE1M001005</t>
  </si>
  <si>
    <t>VE1M002001</t>
  </si>
  <si>
    <t>VE1M00400L</t>
  </si>
  <si>
    <t>CAVANIS</t>
  </si>
  <si>
    <t>VE1M00500C</t>
  </si>
  <si>
    <t>VE1M007004</t>
  </si>
  <si>
    <t>SCUOLA SEC. DI 1^ GR. PARITARIA BERNA</t>
  </si>
  <si>
    <t>VEPSAM500G</t>
  </si>
  <si>
    <t>Liceo Scientifico S.Caterina da Siena</t>
  </si>
  <si>
    <t>TOTALI VENEZIA</t>
  </si>
  <si>
    <t>VR1A00100N</t>
  </si>
  <si>
    <t>SCUOLA DELL'INFANZIA PAPA LUCIANI</t>
  </si>
  <si>
    <t>SAN GIOVANNI ILARIONE</t>
  </si>
  <si>
    <t>VR1A004005</t>
  </si>
  <si>
    <t>SCUOLA MATERNA SAN FILIPPO NERI</t>
  </si>
  <si>
    <t>TORRI DEL BENACO</t>
  </si>
  <si>
    <t>VR1A005001</t>
  </si>
  <si>
    <t>SCUOLA DELL'INFANZIA ANGELO E SEBASTIANO BACCHINI</t>
  </si>
  <si>
    <t>GARDA</t>
  </si>
  <si>
    <t>VR1A009008</t>
  </si>
  <si>
    <t>SCUOLA DELL'INFANZIA MONS.GIUSEPPE CICCARELLI</t>
  </si>
  <si>
    <t>SAN GIOVANNI LUPATOTO</t>
  </si>
  <si>
    <t>VR1A01000C</t>
  </si>
  <si>
    <t>VALEGGIO SUL MINCIO</t>
  </si>
  <si>
    <t>VR1A011008</t>
  </si>
  <si>
    <t>SCUOLA MATERNA L.STELLA MARIOTTO</t>
  </si>
  <si>
    <t>VILLAFRANCA DI VERONA</t>
  </si>
  <si>
    <t>VR1A012004</t>
  </si>
  <si>
    <t>SCUOLA MATERNA MARIA ZOCCATELLI</t>
  </si>
  <si>
    <t>VR1A01300X</t>
  </si>
  <si>
    <t>SCUOLA MATERNA DON G. FRACASSO</t>
  </si>
  <si>
    <t>SONA-Lugagnano</t>
  </si>
  <si>
    <t>VR1A01400Q</t>
  </si>
  <si>
    <t>SCUOLA MATERNA S.MARIA ASSUNTA</t>
  </si>
  <si>
    <t>VERONA</t>
  </si>
  <si>
    <t>VR1A01500G</t>
  </si>
  <si>
    <t>SCUOLA MATERNA MARCHESI G.G.DA LISCA</t>
  </si>
  <si>
    <t>VR1A018003</t>
  </si>
  <si>
    <t>VERONA-Marzana</t>
  </si>
  <si>
    <t>VR1A02100V</t>
  </si>
  <si>
    <t>SCUOLA MATERNA VINCENTI</t>
  </si>
  <si>
    <t>VR1A02300E</t>
  </si>
  <si>
    <t>SCUOLA MATERNA GARBINI</t>
  </si>
  <si>
    <t>VR1A025006</t>
  </si>
  <si>
    <t>SCUOLA MATERNA POIANO</t>
  </si>
  <si>
    <t>VR1A02900D</t>
  </si>
  <si>
    <t>SCUOLA MATERNA DALL'OCA BIANCA</t>
  </si>
  <si>
    <t>VR1A03100D</t>
  </si>
  <si>
    <t>SCUOLA MATERNA SACRA FAMIGLIA</t>
  </si>
  <si>
    <t>AFFI</t>
  </si>
  <si>
    <t>VR1A032009</t>
  </si>
  <si>
    <t>SCUOLA MATERNA BETTINA PASQUALINI</t>
  </si>
  <si>
    <t>CAVAION VERONESE</t>
  </si>
  <si>
    <t>VR1A033005</t>
  </si>
  <si>
    <t>SCUOLA DELL'INFANZIA CARLO ALBERTO</t>
  </si>
  <si>
    <t>PASTRENGO</t>
  </si>
  <si>
    <t>VR1A034001</t>
  </si>
  <si>
    <t>VR1A03500R</t>
  </si>
  <si>
    <t>SCUOLA INFANZIA FONDAZIONE DE' GIANFILIPPI -</t>
  </si>
  <si>
    <t>BARDOLINO</t>
  </si>
  <si>
    <t>VR1A03700C</t>
  </si>
  <si>
    <t>SCUOLA DELL'INFANZIA LUIGI BUTTURINI</t>
  </si>
  <si>
    <t>LAZISE</t>
  </si>
  <si>
    <t>VR1A038008</t>
  </si>
  <si>
    <t>SCUOLA MATERNA MATER AMABILIS</t>
  </si>
  <si>
    <t>VR1A04200X</t>
  </si>
  <si>
    <t>SCUOLA DELL'INFANZIA MADONNA DI CAMPAGNA</t>
  </si>
  <si>
    <t>VR1A04300Q</t>
  </si>
  <si>
    <t>SCUOLA MATERNA MONTE TESORO</t>
  </si>
  <si>
    <t>VR1A04400G</t>
  </si>
  <si>
    <t>SCUOLA MATERNA S.GIOVANNI BOSCO</t>
  </si>
  <si>
    <t>BELFIORE</t>
  </si>
  <si>
    <t>VR1A046007</t>
  </si>
  <si>
    <t>SCUOLA DELL'INFANZIA  DON ELISEO  PANARDO</t>
  </si>
  <si>
    <t>SONA</t>
  </si>
  <si>
    <t>VR1A047003</t>
  </si>
  <si>
    <t>SCUOLA DELL'INFANZIA S. LUIGI</t>
  </si>
  <si>
    <t>PESCANTINA</t>
  </si>
  <si>
    <t>VR1A04800V</t>
  </si>
  <si>
    <t>SCUOLA MATERNA GIANANTONIO CAMPOSTRINI</t>
  </si>
  <si>
    <t>SOMMACAMPAGNA</t>
  </si>
  <si>
    <t>VR1A04900P</t>
  </si>
  <si>
    <t>SCUOLA MATERNA DIVINA PROVVIDENZA</t>
  </si>
  <si>
    <t>VR1A05100P</t>
  </si>
  <si>
    <t>CASTAGNARO</t>
  </si>
  <si>
    <t>VR1A05200E</t>
  </si>
  <si>
    <r>
      <t>SCUOLA INFANZIA - SCUOLE APORTIANE</t>
    </r>
    <r>
      <rPr>
        <sz val="8"/>
        <rFont val="Verdana"/>
        <family val="2"/>
      </rPr>
      <t xml:space="preserve"> (Via Salgari)</t>
    </r>
  </si>
  <si>
    <t>VR1A05300A</t>
  </si>
  <si>
    <t>SCUOLA MATERNA SANTA SCOLASTICA</t>
  </si>
  <si>
    <t>VR1A055002</t>
  </si>
  <si>
    <t>SCUOLA MATERNA BADILE</t>
  </si>
  <si>
    <t>VR1A05600T</t>
  </si>
  <si>
    <t>SCUOLA MATERNA DAI LIBRI</t>
  </si>
  <si>
    <t>VR1A05700N</t>
  </si>
  <si>
    <t>SCUOLA MATERNA MONTESSORI</t>
  </si>
  <si>
    <t>VR1A05800D</t>
  </si>
  <si>
    <t>SCUOLA MATERNA PESTRINO</t>
  </si>
  <si>
    <t>VR1A06000D</t>
  </si>
  <si>
    <t>SCUOLA DELL'INFANZIA MARIA IMMACOLATA</t>
  </si>
  <si>
    <t>VR1A06400R</t>
  </si>
  <si>
    <t>SCUOLA MATERNA MARIA AUSILIATRICE</t>
  </si>
  <si>
    <t>VIGASIO</t>
  </si>
  <si>
    <t>VR1A06600C</t>
  </si>
  <si>
    <t>SCUOLA DELL'INFANZIA AUGUSTO DE MORI</t>
  </si>
  <si>
    <t>NOGAROLE ROCCA</t>
  </si>
  <si>
    <t>VR1A06900X</t>
  </si>
  <si>
    <t>SCUOLA MATERNA SORRISO</t>
  </si>
  <si>
    <t>SAN PIETRO IN CARIANO-Pedemonte</t>
  </si>
  <si>
    <t>VR1A07100X</t>
  </si>
  <si>
    <t>SCUOLA DELL'INFANZIA SACRO CUORE</t>
  </si>
  <si>
    <t>SAN MARTINO BUON ALBERGO-Marcellise</t>
  </si>
  <si>
    <t>VR1A07200Q</t>
  </si>
  <si>
    <t>SAN MARTINO BUON ALBERGO</t>
  </si>
  <si>
    <t>VR1A07300G</t>
  </si>
  <si>
    <t>SCUOLA MATERNA DON LUIGI GRIGOLINI</t>
  </si>
  <si>
    <t>VR1A07400B</t>
  </si>
  <si>
    <t>SCUOLA DELL'INFANZIA "XI APRILE 1848"</t>
  </si>
  <si>
    <t>CASTELNUOVO DEL GARDA</t>
  </si>
  <si>
    <t>VR1A075007</t>
  </si>
  <si>
    <t>SCUOLA MATERNA SANTI INNOCENTI</t>
  </si>
  <si>
    <t>VR1A076003</t>
  </si>
  <si>
    <t>SCUOLA DELLÂ¿INFANZIA DON GIUSEPPE MANGANOTTI</t>
  </si>
  <si>
    <t>VR1A07700V</t>
  </si>
  <si>
    <t>SCUOLA MATERNA SANTA MARIA ANNUNCIATA</t>
  </si>
  <si>
    <t>CASTEL D'AZZANO</t>
  </si>
  <si>
    <t>VR1A07800P</t>
  </si>
  <si>
    <t>SCUOLA DELL'INFANZIA E  NIDO INTEGRATO DON IPPOLITO</t>
  </si>
  <si>
    <t>VR1A07900E</t>
  </si>
  <si>
    <t>SCUOLA MATERNA BARBARANI</t>
  </si>
  <si>
    <t>VR1A08000P</t>
  </si>
  <si>
    <t>SCUOLA MATERNA A.DI CAMBIO</t>
  </si>
  <si>
    <t>VR1A08100E</t>
  </si>
  <si>
    <t>SCUOLA MATERNA ORTI DI SPAGNA</t>
  </si>
  <si>
    <t>VR1A083006</t>
  </si>
  <si>
    <t>SCUOLA DELL'INFANZIA PARITARIA  SACRA FAMIGLIA</t>
  </si>
  <si>
    <t>VR1A08600N</t>
  </si>
  <si>
    <t>SCUOLA DELL'INFANZIA PAOLO CROSARA</t>
  </si>
  <si>
    <t>SAN BONIFACIO</t>
  </si>
  <si>
    <t>VR1A08700D</t>
  </si>
  <si>
    <t>SCUOLA MATERNA PARROCCHIALE MADONNA DI FATIMA</t>
  </si>
  <si>
    <t>ARCOLE</t>
  </si>
  <si>
    <t>VR1A088009</t>
  </si>
  <si>
    <t>VR1A089005</t>
  </si>
  <si>
    <t>SCUOLA MATERNA A. G. MENEGHINI</t>
  </si>
  <si>
    <t>ZEVIO</t>
  </si>
  <si>
    <t>VR1A090009</t>
  </si>
  <si>
    <t>SCUOLA MATERNA PAOLO VI</t>
  </si>
  <si>
    <t>VR1A091005</t>
  </si>
  <si>
    <t>SCUOLA MATERNA MADDALENA STRAMBINI</t>
  </si>
  <si>
    <t>VR1A09400L</t>
  </si>
  <si>
    <t>SCUOLA DELL'INFANZIA A. GRIGOLLI BRESCIANI</t>
  </si>
  <si>
    <t>CEREA</t>
  </si>
  <si>
    <t>VR1A09500C</t>
  </si>
  <si>
    <t>ASSOCIAZIONE SCUOLA MATERNA SAN NICOLA</t>
  </si>
  <si>
    <t>VR1A097004</t>
  </si>
  <si>
    <t>SCUOLA DELL'INFANZIA CARLO STEEB</t>
  </si>
  <si>
    <t>COLOGNA VENETA</t>
  </si>
  <si>
    <t>VR1A10000P</t>
  </si>
  <si>
    <t>SCUOLA DELL'INFANZIA E NIDO INTEGRAO SAN GAETANO</t>
  </si>
  <si>
    <t>SANT'AMBROGIO DI VALPOLICELLA</t>
  </si>
  <si>
    <t>VR1A104002</t>
  </si>
  <si>
    <t>SCUOLA DELL'INFANZIA SANTA LUCIA</t>
  </si>
  <si>
    <t>VR1A108009</t>
  </si>
  <si>
    <t>SCUOLA DELL'INFANZIA DON ANTONIO DALLA CROCE</t>
  </si>
  <si>
    <t>MONTEFORTE D'ALPONE</t>
  </si>
  <si>
    <t>VR1A112001</t>
  </si>
  <si>
    <t>SCUOLA MATERNA VILLA COZZA</t>
  </si>
  <si>
    <t>VR1A116008</t>
  </si>
  <si>
    <t>SCUOLA MATERNA BAMBINO GESU'</t>
  </si>
  <si>
    <t>VERONELLA</t>
  </si>
  <si>
    <t>VR1A117004</t>
  </si>
  <si>
    <t>SCUOLA MATERNA GIOIA E SPERANZA</t>
  </si>
  <si>
    <t>VR1A12000X</t>
  </si>
  <si>
    <t>SCUOLA MATERNA PARROCCHIALE GIOVANNI XXIII</t>
  </si>
  <si>
    <t>ZIMELLA</t>
  </si>
  <si>
    <t>VR1A12200G</t>
  </si>
  <si>
    <t>SCUOLA MATERNA BENEDETTI</t>
  </si>
  <si>
    <t>VR1A124007</t>
  </si>
  <si>
    <t>SCUOLA MATERNA 1 MAGGIO</t>
  </si>
  <si>
    <t>VR1A125003</t>
  </si>
  <si>
    <t>SCUOLA MATERNA AVESA</t>
  </si>
  <si>
    <t>VR1A12700P</t>
  </si>
  <si>
    <t>VR1A12800E</t>
  </si>
  <si>
    <t>SCUOLA DELL'INFANZIA AUGUSTA NOB.ROSSI VED.PASTI</t>
  </si>
  <si>
    <t>PESCHIERA DEL GARDA</t>
  </si>
  <si>
    <t>VR1A12900A</t>
  </si>
  <si>
    <t>SCUOLE APORTIANE - SCUOLA MATERNA SACRA FAMIGLIA</t>
  </si>
  <si>
    <t>VR1A13000E</t>
  </si>
  <si>
    <t>SCUOLA DELL'INFANZIA CONTE MILONE</t>
  </si>
  <si>
    <t>RONCO ALL'ADIGE</t>
  </si>
  <si>
    <t>VR1A13400T</t>
  </si>
  <si>
    <t>SCUOLA DELL'INFANZIA MARIA ASSUNTA</t>
  </si>
  <si>
    <t>ALBAREDO D'ADIGE</t>
  </si>
  <si>
    <t>VR1A139001</t>
  </si>
  <si>
    <t>SCUOLA MATERNA DAVIDE DE MASSARI</t>
  </si>
  <si>
    <t>LEGNAGO</t>
  </si>
  <si>
    <t>VR1A14400C</t>
  </si>
  <si>
    <t>SCUOLA MATERNA"F.GRESNER"</t>
  </si>
  <si>
    <t>VR1A15100G</t>
  </si>
  <si>
    <t>SCUOLA MATERNA  CARSO</t>
  </si>
  <si>
    <t>VR1A15200B</t>
  </si>
  <si>
    <t>SCUOLA MATERNA SAN GIOVANNI EVANGELISTA</t>
  </si>
  <si>
    <t>VR1A154003</t>
  </si>
  <si>
    <t>SCUOLA MATERNA SAN GAETANO</t>
  </si>
  <si>
    <t>VR1A15500V</t>
  </si>
  <si>
    <t>SCUOLA MATERNA REGINA DELLA PACE</t>
  </si>
  <si>
    <t>BUTTAPIETRA</t>
  </si>
  <si>
    <t>VR1A15600P</t>
  </si>
  <si>
    <t>SCUOLA MATERNA MONSIGNOR ALDRIGHETTI</t>
  </si>
  <si>
    <t>VR1A15800A</t>
  </si>
  <si>
    <t>SCUOLA MATERNA "G.FIORINI"</t>
  </si>
  <si>
    <t>GAZZO VERONESE</t>
  </si>
  <si>
    <t>VR1A162002</t>
  </si>
  <si>
    <t xml:space="preserve">SCUOLA DELL'INFANZIA PRINCIPESSA JOLANDA </t>
  </si>
  <si>
    <t>VR1A16300T</t>
  </si>
  <si>
    <t>SCUOLA MATERNA PRINA</t>
  </si>
  <si>
    <t>VR1A16400N</t>
  </si>
  <si>
    <t>SCUOLA MATERNA PICONO DELLA VALLE</t>
  </si>
  <si>
    <t>VR1A16500D</t>
  </si>
  <si>
    <t>SCUOLA MATERNA BENTEGODI</t>
  </si>
  <si>
    <t>VR1A166009</t>
  </si>
  <si>
    <t>SCUOLA MATERNA BACCHIGLIONE</t>
  </si>
  <si>
    <t>VR1A167005</t>
  </si>
  <si>
    <t>SCUOLA MATERNA BOTTAGISIO</t>
  </si>
  <si>
    <t>VR1A168001</t>
  </si>
  <si>
    <t>SCUOLA MATERNA SANTA MARIA REGINA</t>
  </si>
  <si>
    <t>VR1A170001</t>
  </si>
  <si>
    <t>MINERBE</t>
  </si>
  <si>
    <t>VR1A175004</t>
  </si>
  <si>
    <t>SCUOLA MATERNA ARBIZZANO</t>
  </si>
  <si>
    <t>NEGRAR DI VALPOLICELLA</t>
  </si>
  <si>
    <t>VR1A17700Q</t>
  </si>
  <si>
    <t>SCUOLA DELL'INFANZIA CARLO MONTANARI</t>
  </si>
  <si>
    <t>LAVAGNO</t>
  </si>
  <si>
    <t>VR1A17900B</t>
  </si>
  <si>
    <t>SCUOLA DELL'INFANZIA FRANCESCO MELEGHETTI</t>
  </si>
  <si>
    <t>VR1A18100B</t>
  </si>
  <si>
    <t>SCUOLA DELL'INFANZIA AI NOSTRI CADUTI</t>
  </si>
  <si>
    <t>ILLASI</t>
  </si>
  <si>
    <t>VR1A18700A</t>
  </si>
  <si>
    <t>SCUOLA MATERNA  SAN GIUSEPPE</t>
  </si>
  <si>
    <t>SALIZZOLE</t>
  </si>
  <si>
    <t>VR1A188006</t>
  </si>
  <si>
    <t>VR1A189002</t>
  </si>
  <si>
    <t>SCUOLA DELL'INFANZIA ARCOBALENO</t>
  </si>
  <si>
    <t>GREZZANA</t>
  </si>
  <si>
    <t>VR1A191002</t>
  </si>
  <si>
    <t>SCUOLA DELL'INFANZIA SS.REDENTORE</t>
  </si>
  <si>
    <t>VR1A195009</t>
  </si>
  <si>
    <t>SCUOLA DELL'INFANZIA MONS. G. BEGGIATO</t>
  </si>
  <si>
    <t>MONTECCHIA DI CROSARA</t>
  </si>
  <si>
    <t>VR1A19800R</t>
  </si>
  <si>
    <t>SCUOLA DELL'INFANZIA DON LUIGI SCARTOZZONI</t>
  </si>
  <si>
    <t>MARANO DI VALPOLICELLA</t>
  </si>
  <si>
    <t>VR1A20000G</t>
  </si>
  <si>
    <t>SCUOLA DELL'INFANZIA SS. FERMO E RUSTICO</t>
  </si>
  <si>
    <t>VR1A202007</t>
  </si>
  <si>
    <t>SCUOLA MATERNA PIETRO VALENTINI</t>
  </si>
  <si>
    <t>DOLCE'</t>
  </si>
  <si>
    <t>VR1A203003</t>
  </si>
  <si>
    <t>FONDAZIONE "ASILO INFANTILE MARCELLO PASTI"</t>
  </si>
  <si>
    <t>SAN PIETRO DI MORUBIO</t>
  </si>
  <si>
    <t>VR1A20400V</t>
  </si>
  <si>
    <t>FONDAZIONE SCUOLA MATERNA DON FATTORI</t>
  </si>
  <si>
    <t>VR1A20500P</t>
  </si>
  <si>
    <t>SCUOLA MATERNA SAN GIUSEPPE E S.TRENTIN</t>
  </si>
  <si>
    <t>VR1A20700A</t>
  </si>
  <si>
    <t>SCUOLA MATERNA MARIA GORETTI</t>
  </si>
  <si>
    <t>VR1A209002</t>
  </si>
  <si>
    <r>
      <t>SCUOLA MATERNA MARIA BAMBINA</t>
    </r>
    <r>
      <rPr>
        <sz val="8"/>
        <rFont val="Verdana"/>
        <family val="2"/>
      </rPr>
      <t xml:space="preserve"> (Ist. Canossiano)</t>
    </r>
  </si>
  <si>
    <t>VR1A210006</t>
  </si>
  <si>
    <t>SCUOLA MATERNA SANTA MARIA BERTILLA</t>
  </si>
  <si>
    <t>COLOGNOLA AI COLLI</t>
  </si>
  <si>
    <t>VR1A21300N</t>
  </si>
  <si>
    <t>SCUOLA MATERNA DON GAETANO PROVOLI</t>
  </si>
  <si>
    <t>CALDIERO</t>
  </si>
  <si>
    <t>VR1A217001</t>
  </si>
  <si>
    <t>SCUOLA DELL'INFANZIA DON GB RONCARI</t>
  </si>
  <si>
    <t>CAPRINO VERONESE</t>
  </si>
  <si>
    <t>VR1A21800R</t>
  </si>
  <si>
    <t>SCUOLA DELL'INFANZIA SAN PANCRAZIO</t>
  </si>
  <si>
    <t>VR1A21900L</t>
  </si>
  <si>
    <t>CONGR.DELLE FIGLIE DI GESU' - SCUOLA MATERNA REGINA PACIS</t>
  </si>
  <si>
    <t>SAN ZENO DI MONTAGNA</t>
  </si>
  <si>
    <t>VR1A22000R</t>
  </si>
  <si>
    <t>SCUOLA MATERNA E.VIANINI</t>
  </si>
  <si>
    <t>VR1A22200C</t>
  </si>
  <si>
    <t>SCUOLA MATERNA  BEATO G.NASCIMBENI-PIO ISTITUTO PICCOLE SUOR</t>
  </si>
  <si>
    <t>BRENZONE SUL GARDA</t>
  </si>
  <si>
    <t>VR1A223008</t>
  </si>
  <si>
    <t>SCUOLA DELL'INFANZIA AI CADUTI</t>
  </si>
  <si>
    <t>OPPEANO</t>
  </si>
  <si>
    <t>VR1A224004</t>
  </si>
  <si>
    <t>SCUOLA MATERNA CADEGLIOPPI</t>
  </si>
  <si>
    <t>VR1A22500X</t>
  </si>
  <si>
    <t>VR1A22600Q</t>
  </si>
  <si>
    <t>FONDAZIONE G.BONANOME</t>
  </si>
  <si>
    <t>ISOLA RIZZA</t>
  </si>
  <si>
    <t>VR1A23500E</t>
  </si>
  <si>
    <t>SCUOLA MATERNA A.PROVOLO-CENTRO INFANZIA</t>
  </si>
  <si>
    <t>VR1A238002</t>
  </si>
  <si>
    <t>FONDAZIONE MONS. ANGELO BACILIERI - SCUOLA INFANZIA</t>
  </si>
  <si>
    <t>BUSSOLENGO</t>
  </si>
  <si>
    <t>VR1A23900T</t>
  </si>
  <si>
    <t>SCUOLA DELL'INFANZIA MINISCALCHI ERIZZO</t>
  </si>
  <si>
    <t>MOZZECANE</t>
  </si>
  <si>
    <t>VR1AMN5002</t>
  </si>
  <si>
    <t>SCUOLA DELL'INFANZIA IL PAESE DEI BALOCCHI</t>
  </si>
  <si>
    <t>SAN PIETRO IN CARIANO</t>
  </si>
  <si>
    <t>VR1AZQ500Q</t>
  </si>
  <si>
    <t>SCUOLA DELL'INFANZIA "SCUOLA COMUNALE BENIGNO ZACCAGNINI"</t>
  </si>
  <si>
    <t>VR1E00100G</t>
  </si>
  <si>
    <t>SCUOLA PRIMARIA FORTUNATA GRESNER</t>
  </si>
  <si>
    <t>VR1E00200B</t>
  </si>
  <si>
    <t>SCUOLA PRIMARIA LEONARDI</t>
  </si>
  <si>
    <t>VR1E004003</t>
  </si>
  <si>
    <t>SCUOLA PRIMARIA PARITARIA SACRA FAMIGLIA</t>
  </si>
  <si>
    <t>VR1E00500V</t>
  </si>
  <si>
    <t>SCUOLA PRIMARIA ANTONIO PROVOLO</t>
  </si>
  <si>
    <t>VR1E00600P</t>
  </si>
  <si>
    <t>SCUOLA PRIMARIA SAN GIUSEPPE</t>
  </si>
  <si>
    <t>VR1E00800A</t>
  </si>
  <si>
    <t>SCUOLA PRIMARIA VIRGO CARMELI</t>
  </si>
  <si>
    <t>VR1E011006</t>
  </si>
  <si>
    <t>SCUOLA PRIMARIA ISTITUTO CANOSSIANO</t>
  </si>
  <si>
    <t>VR1E01300T</t>
  </si>
  <si>
    <t>SCUOLE APORTIANE PRIMARIA SAN GIUSEPPE</t>
  </si>
  <si>
    <t>VR1E017005</t>
  </si>
  <si>
    <r>
      <t>SCUOLA PRIMARIA T.CAMPOSTRINI-</t>
    </r>
    <r>
      <rPr>
        <sz val="8"/>
        <rFont val="Verdana"/>
        <family val="2"/>
      </rPr>
      <t>Montorio</t>
    </r>
  </si>
  <si>
    <t>VR1E02100R</t>
  </si>
  <si>
    <t>SCUOLA PRIMARIA ALLE STIMATE</t>
  </si>
  <si>
    <t>VR1EEF5000</t>
  </si>
  <si>
    <t>SCUOLA PRIMARIA BAMBI &amp; BIMBI</t>
  </si>
  <si>
    <t>VR1ESU500Z</t>
  </si>
  <si>
    <t>SCUOLA PRIMARIA NON STATALE "STEINER WALDORF"</t>
  </si>
  <si>
    <t>VR1M00100R</t>
  </si>
  <si>
    <t>SCUOLA SEC. PRIMO GRADO SACRA FAMIGLIA - LA NUOVA CASA GIOIOSA Via Nascimbeni</t>
  </si>
  <si>
    <t>BRENZONE SUL GARDA-Castelletto</t>
  </si>
  <si>
    <t>VR1M00300C</t>
  </si>
  <si>
    <t>SCUOLA SEC.  I GRADO "CAPPELLETTI-TURCO"</t>
  </si>
  <si>
    <t>VR1M00700Q</t>
  </si>
  <si>
    <t>SCUOLA MEDIA DON ALLEGRI-COOPERATIVA CULTURA E VALORI</t>
  </si>
  <si>
    <t>VR1M00900B</t>
  </si>
  <si>
    <t>SCUOLA MEDIA "ED.RES."</t>
  </si>
  <si>
    <t>VR1M01100B</t>
  </si>
  <si>
    <t>SCUOLA SECONDARIA I GRADO PARITARIA SACRA FAMIGLIA</t>
  </si>
  <si>
    <t>VR1M013003</t>
  </si>
  <si>
    <t>ISTITUTO SALESIANO DON BOSCO -SCUOLA MEDIA DON BOSCO</t>
  </si>
  <si>
    <t>VR1M01500P</t>
  </si>
  <si>
    <t>SCUOLA SECONDARIA DI PRIMO GRADO PARITARIA DON NICOLA MAZZA</t>
  </si>
  <si>
    <t>VR1M01700A</t>
  </si>
  <si>
    <t>SCUOLA MEDIA PARITARIA FIGLIE SACRO CUORE DI GESU'-SEGHETTI</t>
  </si>
  <si>
    <t>VR1M02200T</t>
  </si>
  <si>
    <t>SCUOLA MEDIA CARLO PERUCCI-COOPERATIVA CULTURA E VALORI</t>
  </si>
  <si>
    <t>VR1M025009</t>
  </si>
  <si>
    <t>SCUOLA MEDIA SANTA TERESA-COOPERATIVA CULTURA E VALORI</t>
  </si>
  <si>
    <t>VR1M02900L</t>
  </si>
  <si>
    <t xml:space="preserve">SCUOLA MEDIA DON BOSCO-COOPERATIVA SOCIALE DAVIDE DE MASSARI </t>
  </si>
  <si>
    <t>VR1MN2500I</t>
  </si>
  <si>
    <t>Scuola Secondaria di I grado Paritaria "A. PROVOLO"</t>
  </si>
  <si>
    <t>VRPL06500E</t>
  </si>
  <si>
    <t>LICEO LINGUISTICO LAVINIA MONDIN</t>
  </si>
  <si>
    <t>VRPM27500E</t>
  </si>
  <si>
    <t>LICEO DELLE SCIENZE UMANE PARITARIO "LAVINIA MONDIN"</t>
  </si>
  <si>
    <t>VRPS09500G</t>
  </si>
  <si>
    <t>LICEO SCIENTIFICO LAVINIA MONDIN</t>
  </si>
  <si>
    <t>VRPM055006</t>
  </si>
  <si>
    <t>LICEO SCIENZE UMANE - FIGLIE S.CUORE DI GESU'-SEGHETTI</t>
  </si>
  <si>
    <t>VRPQ02500E</t>
  </si>
  <si>
    <t>I.P. SERVIZI SOCIO SANITARI SACRA FAMIGLIA</t>
  </si>
  <si>
    <t>VRTN01500C</t>
  </si>
  <si>
    <t>ISTITUTO TECNICO PER IL TURISMO ROMANO GUARDINI</t>
  </si>
  <si>
    <t>VRPSN9500T</t>
  </si>
  <si>
    <t>LICEO AD INDIRIZZO SPORTIVO "SACRA FAMIGLIA"</t>
  </si>
  <si>
    <t>TOTALI VERONA</t>
  </si>
  <si>
    <t>VI1A003001</t>
  </si>
  <si>
    <t>SC.MAT.PARITARIA SANT'ANDREA APOSTOLO"</t>
  </si>
  <si>
    <t>TRISSINO</t>
  </si>
  <si>
    <t>VI1A00400R</t>
  </si>
  <si>
    <t>INFANZIA COMUNALE "GIOVANNI MOLINO"</t>
  </si>
  <si>
    <t>VICENZA</t>
  </si>
  <si>
    <t>VI1A00500L</t>
  </si>
  <si>
    <t>SCUOLA MATERNA  "ORAZIO TRETTI"</t>
  </si>
  <si>
    <t>VI1A00600C</t>
  </si>
  <si>
    <t>SCUOLA MATERNA "S.MARIA E ELISABETTA"</t>
  </si>
  <si>
    <t>ARZIGNANO</t>
  </si>
  <si>
    <t>VI1A00900X</t>
  </si>
  <si>
    <t>SCUOLA MATERNA"GIOVANNI XXIII"</t>
  </si>
  <si>
    <t>MONTEGALDA</t>
  </si>
  <si>
    <t>VI1A010004</t>
  </si>
  <si>
    <t>SC.MAT.PARITARIA "MARIA IMMACOLATA"</t>
  </si>
  <si>
    <t>GRISIGNANO DI ZOCCO</t>
  </si>
  <si>
    <t>VI1A01100X</t>
  </si>
  <si>
    <t>SC.MAT.PARITARIA"S.GIOVANNI BOSCO"</t>
  </si>
  <si>
    <t>VI1A01300G</t>
  </si>
  <si>
    <t>SCUOLA DELL'INFANZIA PARITARIA "G.SORANZO"</t>
  </si>
  <si>
    <t>MONTEGALDELLA</t>
  </si>
  <si>
    <t>VI1A015007</t>
  </si>
  <si>
    <t>SCUOLA MATERNA "ANTONIO DAL SASSO"</t>
  </si>
  <si>
    <t>VI1A016003</t>
  </si>
  <si>
    <t>SCUOLA DELL'INFANZIA PARIT."FONDAZIONE GIULIA FURLAN"</t>
  </si>
  <si>
    <t>CARTIGLIANO</t>
  </si>
  <si>
    <t>VI1A01700V</t>
  </si>
  <si>
    <t>SC.MAT.PARITARIA "MARIA SS.CONSOLATRICE"</t>
  </si>
  <si>
    <t>POZZOLEONE</t>
  </si>
  <si>
    <t>VI1A01800P</t>
  </si>
  <si>
    <t>SCUOLA MATERNA DANIELI</t>
  </si>
  <si>
    <t>NOVE</t>
  </si>
  <si>
    <t>VI1A02000P</t>
  </si>
  <si>
    <t>FONDAZIONE SCUOLA MATERNA "ANTONIO FUSARI"</t>
  </si>
  <si>
    <t>ALTAVILLA VICENTINA</t>
  </si>
  <si>
    <t>VI1A023006</t>
  </si>
  <si>
    <t>SCUOLA MATERNA "INES BONAZZI</t>
  </si>
  <si>
    <t>VI1A02600N</t>
  </si>
  <si>
    <t>SC.MAT.NON STAT."M.AUSILIATRICE"</t>
  </si>
  <si>
    <t>BASSANO DEL GRAPPA</t>
  </si>
  <si>
    <t>VI1A028009</t>
  </si>
  <si>
    <t>SC.MAT.PARITARIA "PIO BAGGIO"</t>
  </si>
  <si>
    <t>VI1A029005</t>
  </si>
  <si>
    <t>SC.MAT.NON STAT."LASC.TE CHE I PICC.LI VENGANO A ME"</t>
  </si>
  <si>
    <t>BOLZANO VICENTINO</t>
  </si>
  <si>
    <t>VI1A03500C</t>
  </si>
  <si>
    <t>SC.MAT.NON STAT."GIOVANNI XXIII"</t>
  </si>
  <si>
    <t>CALDOGNO</t>
  </si>
  <si>
    <t>VI1A037004</t>
  </si>
  <si>
    <t>SCUOLA DELL'INFANZIA PARIT."GAETANA STERNI"</t>
  </si>
  <si>
    <t>CASSOLA</t>
  </si>
  <si>
    <t>VI1A03800X</t>
  </si>
  <si>
    <t>SCUOLA DELL'INFANZIA PARIT."DON.G.CONCATO"</t>
  </si>
  <si>
    <t>VI1A03900Q</t>
  </si>
  <si>
    <t>SCUOLA DELL'INFANZIA PARIT."D.GIOVANNI BUSATO"</t>
  </si>
  <si>
    <t>CASTELGOMBERTO</t>
  </si>
  <si>
    <t>VI1A04000X</t>
  </si>
  <si>
    <t>SCUOLA DELL'INFANZIA MARIA AUSILIATRICE FONDAZIONE</t>
  </si>
  <si>
    <t>CORNEDO VICENTINO</t>
  </si>
  <si>
    <t>VI1A04100Q</t>
  </si>
  <si>
    <t>POLO PER L'INFANZIA SCUOLE PARITARIE M.AUSILIATRICE S.GIROLAMO  S.CUORE</t>
  </si>
  <si>
    <t>VI1A04300B</t>
  </si>
  <si>
    <t>SCUOLA INFANZIA "SAN GAETANO"</t>
  </si>
  <si>
    <t>COSTABISSARA</t>
  </si>
  <si>
    <t>VI1A04600V</t>
  </si>
  <si>
    <t>SC.MAT.PARITARIA."ROMUALDO CARDARELLI"</t>
  </si>
  <si>
    <t>ISOLA VICENTINA</t>
  </si>
  <si>
    <t>VI1A04700P</t>
  </si>
  <si>
    <t>SCUOLA DELL'INFANZIA PARIT.PARR.MADRE TERESA DI CALCUTTA</t>
  </si>
  <si>
    <t>LONIGO</t>
  </si>
  <si>
    <t>VI1A04800E</t>
  </si>
  <si>
    <t>SC.MAT.NON STAT."SAN GAETANO"</t>
  </si>
  <si>
    <t>MALO</t>
  </si>
  <si>
    <t>VI1A05100A</t>
  </si>
  <si>
    <t>FONDAZIONE SCUOLA DELL'INFANZIA DON DOMENICO GIAROLO</t>
  </si>
  <si>
    <t>MONTEBELLO VICENTINO</t>
  </si>
  <si>
    <t>VI1A052006</t>
  </si>
  <si>
    <t>SC.MAT.NON STAT."SAN GIORGIO"</t>
  </si>
  <si>
    <t>SCHIO</t>
  </si>
  <si>
    <t>VI1A053002</t>
  </si>
  <si>
    <t>SC.MAT.NON STAT."SACRO CUORE"</t>
  </si>
  <si>
    <t>VI1A05500N</t>
  </si>
  <si>
    <t>SCUOLA MATERNA "BEATA GIOVANNA"</t>
  </si>
  <si>
    <t>ASIAGO</t>
  </si>
  <si>
    <t>VI1A05600D</t>
  </si>
  <si>
    <t>FOND.NE ASILO INFANTILE- SCUOLA INFANZIA "REGINA MARGHERITA"</t>
  </si>
  <si>
    <t>VI1A060005</t>
  </si>
  <si>
    <t>SC.MAT.NON STAT "MONS.GIUSEPPE GIRARDI"</t>
  </si>
  <si>
    <t>CAMISANO VICENTINO</t>
  </si>
  <si>
    <t>VI1A061001</t>
  </si>
  <si>
    <t>SCUOLA DELL'INFANZIA PARIT."MARIA IMMACOLATA"</t>
  </si>
  <si>
    <t>VI1A06300L</t>
  </si>
  <si>
    <t>SC.MATERNA NON STAT."SAN GAETANO"</t>
  </si>
  <si>
    <t>VI1A06400C</t>
  </si>
  <si>
    <t>SC.MAT.NON STAT."MADONNA DEL CARMINE"</t>
  </si>
  <si>
    <t>VALBRENTA</t>
  </si>
  <si>
    <t>VI1A06700X</t>
  </si>
  <si>
    <t>SC.MAT.PARITARIA "ROSA MISTICA"</t>
  </si>
  <si>
    <t>TEZZE SUL BRENTA</t>
  </si>
  <si>
    <t>VI1A06900G</t>
  </si>
  <si>
    <t>SC.MAT.NON STAT."SACRA FAMIGLIA"</t>
  </si>
  <si>
    <t>VI1A074003</t>
  </si>
  <si>
    <t>SC.MAT.NON STAT."F.FERRARIN"</t>
  </si>
  <si>
    <t>THIENE</t>
  </si>
  <si>
    <t>VI1A07500V</t>
  </si>
  <si>
    <t>SC.MAT.NON STAT."SANTA MARIA DELL'OLMO"</t>
  </si>
  <si>
    <t>VI1A07600P</t>
  </si>
  <si>
    <t>SC.MAT.PARITARIA"SAN VINCENZO"</t>
  </si>
  <si>
    <t>VI1A082002</t>
  </si>
  <si>
    <t>SC.MAT.NON STAT."PROSPERO ALPINO"</t>
  </si>
  <si>
    <t>MAROSTICA</t>
  </si>
  <si>
    <t>VI1A08300T</t>
  </si>
  <si>
    <t>SC.MAT.NON STAT."BEATO LORENZINO"</t>
  </si>
  <si>
    <t>VI1A087005</t>
  </si>
  <si>
    <t>FONDAZIONE SC.MAT."DOTT. GIOVANNI DOLCETTA"</t>
  </si>
  <si>
    <t>MONTECCHIO MAGGIORE</t>
  </si>
  <si>
    <t>VI1A088001</t>
  </si>
  <si>
    <t>SC.MAT.NON STAT. "P.CECCATO"</t>
  </si>
  <si>
    <t>VI1A09200L</t>
  </si>
  <si>
    <t>SC.MAT.NON STAT."AI CADUTI IN GUERRA 1915/18"</t>
  </si>
  <si>
    <t>MONTORSO VICENTINO</t>
  </si>
  <si>
    <t>VI1A09300C</t>
  </si>
  <si>
    <t>SC.MAT.NON STAT."AI CADUTI"</t>
  </si>
  <si>
    <t>MUSSOLENTE</t>
  </si>
  <si>
    <t>VI1A094008</t>
  </si>
  <si>
    <t>SCUOLA DELL'INFANZIA E NIDO INTEGRATO ANGELI CUSTODI</t>
  </si>
  <si>
    <t>VI1A102002</t>
  </si>
  <si>
    <t>SC.MAT.NON STAT. "SANTA MARIA"</t>
  </si>
  <si>
    <t>POJANA MAGGIORE</t>
  </si>
  <si>
    <t>VI1A10400N</t>
  </si>
  <si>
    <t>ROANA-Canove</t>
  </si>
  <si>
    <t>VI1A108001</t>
  </si>
  <si>
    <t>SCUOLA MATERNA PARITARIA "MONUMENTO AI CADUTI"</t>
  </si>
  <si>
    <t>QUINTO VICENTINO</t>
  </si>
  <si>
    <t>VI1A110001</t>
  </si>
  <si>
    <t>SC.MAT.NON STAT."SAN ULDERICO"</t>
  </si>
  <si>
    <t>CREAZZO</t>
  </si>
  <si>
    <t>VI1A115004</t>
  </si>
  <si>
    <t>SC.MAT.PARITARIA."MADONNA DELLA SALUTE"</t>
  </si>
  <si>
    <t>VI1A11700Q</t>
  </si>
  <si>
    <t>SC.MAT.NON STAT."MATTEAZZI O.-PAPA'E MAMMA"</t>
  </si>
  <si>
    <t>GRUMOLO DELLE ABBADESSE</t>
  </si>
  <si>
    <t>VI1A12100B</t>
  </si>
  <si>
    <t>SCUOLA MATERNA DON TRANQUILLO ZAFFONATO</t>
  </si>
  <si>
    <t>VI1A12400V</t>
  </si>
  <si>
    <t>SC.MAT.NON STAT."M.IMMACOLATA"</t>
  </si>
  <si>
    <t>MONTICELLO CONTE OTTO</t>
  </si>
  <si>
    <t>VI1A12500P</t>
  </si>
  <si>
    <t>POVE DEL GRAPPA</t>
  </si>
  <si>
    <t>VI1A129002</t>
  </si>
  <si>
    <t>SC.MAT.PARITARIA PARROCCHIALE"SS.REDENTORE"</t>
  </si>
  <si>
    <t>ROMANO D'EZZELINO</t>
  </si>
  <si>
    <t>VI1A13200T</t>
  </si>
  <si>
    <t>SC.MAT.NON STAT."N.S.DI LOURDES"</t>
  </si>
  <si>
    <t>VI1A13800R</t>
  </si>
  <si>
    <t>SC.MAT.NON STAT."GESU' FANCIULLO"</t>
  </si>
  <si>
    <t>ROSA'</t>
  </si>
  <si>
    <t>VI1A13900L</t>
  </si>
  <si>
    <t>SC.MAT.NON STAT."SANT'ANNA"</t>
  </si>
  <si>
    <t>VI1A14000R</t>
  </si>
  <si>
    <t>SC.MAT.NON STAT."S.M.GORETTI"</t>
  </si>
  <si>
    <t>VI1A143008</t>
  </si>
  <si>
    <t>SC.MAT.NON STAT."IDA TONOLLI"</t>
  </si>
  <si>
    <t>SANDRIGO</t>
  </si>
  <si>
    <t>VI1A144004</t>
  </si>
  <si>
    <t>SC.MAT.NON STAT."PRINCIPE UMBERTO"</t>
  </si>
  <si>
    <t>VI1A14700G</t>
  </si>
  <si>
    <t>SC.MAT.NON STAT."FONATO"</t>
  </si>
  <si>
    <t>SARCEDO</t>
  </si>
  <si>
    <t>VI1A14800B</t>
  </si>
  <si>
    <t>SC.MAT.NON STAT."SANTA MARIA"</t>
  </si>
  <si>
    <t>VI1A149007</t>
  </si>
  <si>
    <t>SC.MAT.NON STAT."MADDALENA DI CANOSSA"</t>
  </si>
  <si>
    <t>VI1A151007</t>
  </si>
  <si>
    <t>SC.MAT.NON STAT."MARIA IMMACOLATA"</t>
  </si>
  <si>
    <t>VI1A152003</t>
  </si>
  <si>
    <t>SC.MAT.NON STAT."SS.ANGELI CUSTODI"</t>
  </si>
  <si>
    <t>SAN VITO DI LEGUZZANO</t>
  </si>
  <si>
    <t>VI1A15300V</t>
  </si>
  <si>
    <t>SC.MAT.NON STAT."S.DOMENICO SAVIO"</t>
  </si>
  <si>
    <t>VI1A15600A</t>
  </si>
  <si>
    <t>SCUOLA DELL' INFANZIA PARITARIA "SACRO CUORE"</t>
  </si>
  <si>
    <t>SOSSANO</t>
  </si>
  <si>
    <t>VI1A157006</t>
  </si>
  <si>
    <t>SC.MAT.NON STAT.DOMENICO CORA'</t>
  </si>
  <si>
    <t>SOVIZZO</t>
  </si>
  <si>
    <t>VI1A158002</t>
  </si>
  <si>
    <t>FONDAZIONE SC.MAT.PAR."GIOVANNI E MARIA LUISA CURTI"</t>
  </si>
  <si>
    <t>VI1A160002</t>
  </si>
  <si>
    <t>TORREBELVICINO</t>
  </si>
  <si>
    <t>VI1A16100T</t>
  </si>
  <si>
    <t>SCUOLA DELL'INFANZIA PARITARIA "S.GIUSEPPE"</t>
  </si>
  <si>
    <t>TORRI DI QUARTESOLO</t>
  </si>
  <si>
    <t>VI1A16300D</t>
  </si>
  <si>
    <t>SCUOLA DELL'INFANZIA EFFETA'</t>
  </si>
  <si>
    <t>VI1A164009</t>
  </si>
  <si>
    <t>SC.MAT.NON STAT."SC.DELL'INFANZIA MARZOTTO"</t>
  </si>
  <si>
    <t>VALDAGNO</t>
  </si>
  <si>
    <t>VI1A165005</t>
  </si>
  <si>
    <t>SC.MAT.NON STAT."SAN CLEMENTE"</t>
  </si>
  <si>
    <t>VI1A166001</t>
  </si>
  <si>
    <t>SC.MAT.NON STAT."SACRO CUORE DI MARIA"</t>
  </si>
  <si>
    <t>VI1A17100C</t>
  </si>
  <si>
    <t>SC.MAT.NON STAT."S.MARIA ANNUNCIATA"</t>
  </si>
  <si>
    <t>VELO D'ASTICO</t>
  </si>
  <si>
    <t>VI1A173004</t>
  </si>
  <si>
    <t>SCUOLA MATERNA "NERINA SASSO"</t>
  </si>
  <si>
    <t>VI1A17600G</t>
  </si>
  <si>
    <t>SCUOLA MATERNA"LUIGI FEDERICO TRETTI"</t>
  </si>
  <si>
    <t>VI1A17700B</t>
  </si>
  <si>
    <t>SCUOLA MATERNA "SAN GAETANO"</t>
  </si>
  <si>
    <r>
      <t>VICENZA</t>
    </r>
    <r>
      <rPr>
        <sz val="8"/>
        <rFont val="Verdana"/>
        <family val="2"/>
      </rPr>
      <t>-Polegge</t>
    </r>
  </si>
  <si>
    <t>VI1A179003</t>
  </si>
  <si>
    <t>SC.MAT.NON STAT."CUORE IMMACOLATO DI MARIA"</t>
  </si>
  <si>
    <t>VI1A18200V</t>
  </si>
  <si>
    <t>SCUOLA MATERNA "GIULIARI"</t>
  </si>
  <si>
    <t>VI1A18300P</t>
  </si>
  <si>
    <t>SCUOLA MATERNA "ROSSINI"</t>
  </si>
  <si>
    <t>VI1A18400E</t>
  </si>
  <si>
    <t>INFANZIA COMUNALE "MARIANO RUMOR"</t>
  </si>
  <si>
    <t>VI1A18500A</t>
  </si>
  <si>
    <t>SCUOLA MATERNA"FOGAZZARO"</t>
  </si>
  <si>
    <t>VI1A187002</t>
  </si>
  <si>
    <t>SCUOLA MATERNA "M.N.TREVISAN"</t>
  </si>
  <si>
    <t>VI1A18800T</t>
  </si>
  <si>
    <t>SCUOLA MATERNA "LA PIRAZZO"</t>
  </si>
  <si>
    <t>VI1A18900N</t>
  </si>
  <si>
    <t>SCUOLA MATERNA NON STATALE "PIO XII"</t>
  </si>
  <si>
    <t>VI1A19100N</t>
  </si>
  <si>
    <t>SC.MAT.NON STAT."S.GIUSEPPE IN MADDALENE"</t>
  </si>
  <si>
    <t>VI1A193009</t>
  </si>
  <si>
    <t>SC.MAT.NON STAT. "BAMBINO GESU'"</t>
  </si>
  <si>
    <t>VILLAVERLA</t>
  </si>
  <si>
    <t>VI1A195001</t>
  </si>
  <si>
    <t>SC.MAT.NON STAT."SAN GIUSEPPE"</t>
  </si>
  <si>
    <t>ZANE'</t>
  </si>
  <si>
    <t>VI1A19600R</t>
  </si>
  <si>
    <t>ZUGLIANO</t>
  </si>
  <si>
    <t>VI1A19700L</t>
  </si>
  <si>
    <t>VI1A19800C</t>
  </si>
  <si>
    <t>SC.MAT.NON STAT."DON MARIO CONTE"</t>
  </si>
  <si>
    <t>VI1A20300P</t>
  </si>
  <si>
    <t>SCUOLA MATERNA "CASALE"</t>
  </si>
  <si>
    <t>VI1A5S5005</t>
  </si>
  <si>
    <t>SAN LAZZARO</t>
  </si>
  <si>
    <t>VI1E001007</t>
  </si>
  <si>
    <t>ISTITUTO G.A. FARINA</t>
  </si>
  <si>
    <t>VI1E00400P</t>
  </si>
  <si>
    <t>SCUOLA DAME INGLESI</t>
  </si>
  <si>
    <t>VI1E00500E</t>
  </si>
  <si>
    <t>IST. CANOSSIANO</t>
  </si>
  <si>
    <t>VI1E00600A</t>
  </si>
  <si>
    <t>SCUOLA PRIMARIA "A. GRAZIANI"</t>
  </si>
  <si>
    <t>VI1E007006</t>
  </si>
  <si>
    <t>ASSOCIAZIONE SCUOLA CATT."VENDRAMINI"</t>
  </si>
  <si>
    <t>VI1E00900T</t>
  </si>
  <si>
    <t>PATRONATO S. GAETANO</t>
  </si>
  <si>
    <t>VI1E010002</t>
  </si>
  <si>
    <t>SCUOLA PRIMARIA "S. DOROTEA"</t>
  </si>
  <si>
    <t>VI1E01100T</t>
  </si>
  <si>
    <t>CENTRO SCOLASTICO EFFETA'</t>
  </si>
  <si>
    <t>VI1E01200N</t>
  </si>
  <si>
    <t>SCUOLA PRIMARIA PARITARIA MADDALENA DI CANOSSA</t>
  </si>
  <si>
    <t>VI1M003004</t>
  </si>
  <si>
    <t>SCUOLA MEDIA "S.DOROTEA"</t>
  </si>
  <si>
    <t>VI1M00400X</t>
  </si>
  <si>
    <t>SCUOLA MEDIA -IST.PADRI GIUSEPPINI</t>
  </si>
  <si>
    <t>VI1M00700B</t>
  </si>
  <si>
    <t>VI1M008007</t>
  </si>
  <si>
    <t>SCUOLA SEC. I GRADO - IST.FARINA</t>
  </si>
  <si>
    <t>VI1M011003</t>
  </si>
  <si>
    <t>ISTITUTO LODOVICO PAVONI SOCIETA' COOPERATIVA SOCIALE ONLUS</t>
  </si>
  <si>
    <t>VI1M01200V</t>
  </si>
  <si>
    <t>LEONE XIII</t>
  </si>
  <si>
    <t>VIPM01500B</t>
  </si>
  <si>
    <t>Liceo scienze umane" FARINA"</t>
  </si>
  <si>
    <t>VIPS3I500B</t>
  </si>
  <si>
    <t>LICEO SCIENTIFICO E SPORTIVO"ISTITUTO FARINA"</t>
  </si>
  <si>
    <t>VIPS01500A</t>
  </si>
  <si>
    <r>
      <t xml:space="preserve">ISTITUTI SAN FILIPPO NERI </t>
    </r>
    <r>
      <rPr>
        <sz val="8"/>
        <rFont val="Verdana"/>
        <family val="2"/>
      </rPr>
      <t>(EX Baronio)</t>
    </r>
    <r>
      <rPr>
        <b/>
        <sz val="8"/>
        <rFont val="Verdana"/>
        <family val="2"/>
      </rPr>
      <t>- LICEO SCIENTIFICO</t>
    </r>
  </si>
  <si>
    <t>TOTALI VICENZA</t>
  </si>
  <si>
    <t>TOTALI VENETO</t>
  </si>
  <si>
    <t>Norma a base dell'attribuzione dei contributi alle scuole paritarie: legge 10 marzo 2000 n. 62</t>
  </si>
  <si>
    <t>Modalità seguita per l'individuazione del beneficiario:  scuole paritarie infanzia, primaria e secondaria di primo e secondo grado con presenza disabili</t>
  </si>
  <si>
    <t>PARROCCHIA DI S. FOSCA - SCUOLA  MATERNA   "SACRO CUORE"</t>
  </si>
  <si>
    <t>SCUOLA MATERNA BERNARDI TORETTO - SCUOLA DELL'INFANZIA BERNARDI TORRETTO</t>
  </si>
  <si>
    <t>PARROCCHIA SANTA MARIA IMMACOLATA - ASILO INFANTILE MONUMENTO AI CADUTI</t>
  </si>
  <si>
    <t>PARROCCHIA DI S. SEBASTIANO - SCUOLA INFANZIA FRA GIUSEPPE</t>
  </si>
  <si>
    <t>PARROCCHIA DI S. MARIA IN BETLEMME - SCUOLA DELL'INFANZIA SANTA MARIA GORETTI</t>
  </si>
  <si>
    <t>PARROCCHIA DI S. MICHELE ARCANGELO - SCUOLA DELL'INFANZIA PROVERA</t>
  </si>
  <si>
    <t>ISTITUTO DELLE SUORE FRANCESCANE DI CRISTO RE - SANTA MARIA DELLE GRAZIE</t>
  </si>
  <si>
    <t>SOCIETA' COOPERATIVA SOCIALE ONLUS IL PORTICO - SCUOLA MATERNA GESU' BAMBINO</t>
  </si>
  <si>
    <t>SOCIETA' COOPERATIVA SOCIALE ONLUS IL PORTICO - SCUOLA MATERNA TULLIA CORTESI</t>
  </si>
  <si>
    <t>FONDAZIONE OPERA MISSIONARIA DELLA CARITÀ COLL. PIO X  - CARMEN FROVA</t>
  </si>
  <si>
    <t>FONDAZIONE OPERA MISSIONARIA DELLA CARITÀ COLL. PIO X  - MARIA BAMBINA</t>
  </si>
  <si>
    <t>Contributo per l'inserimento degli alunni diversamente abili nella scuola paritaria per l'A.S. 2023/24</t>
  </si>
  <si>
    <t>PARROCCHIA DI S. FOSCA - SCUOLA  MATERNA   "SANTO STEFANO"</t>
  </si>
  <si>
    <t>ASSOCIAZIONE SCUOLA INF. SICHER DELLA ZONCA</t>
  </si>
  <si>
    <t>03625670264</t>
  </si>
  <si>
    <t>PARROCCHIA DI CONVERSIONE DI SAN PAOLO IN BREDA DI PIAVE - SCUOLA INF. MONSIGNOR ZANGRANDO</t>
  </si>
  <si>
    <t>IL GIROTONDO COOPERATIVA SOCIALE A R.L.</t>
  </si>
  <si>
    <t>SCUOLA AZZURRA  HAPPY CHILDREN</t>
  </si>
  <si>
    <t>IPAB ASILO INFANTILE MONUMENTO AI CADUTI</t>
  </si>
  <si>
    <t>02168480263</t>
  </si>
  <si>
    <t>81000130260</t>
  </si>
  <si>
    <t>01969710266</t>
  </si>
  <si>
    <t>95001150267</t>
  </si>
  <si>
    <t>00510160260</t>
  </si>
  <si>
    <t>83000850269</t>
  </si>
  <si>
    <t>01988060263</t>
  </si>
  <si>
    <t>01980380263</t>
  </si>
  <si>
    <t>84001950264</t>
  </si>
  <si>
    <t>01969350261</t>
  </si>
  <si>
    <t>01969830262</t>
  </si>
  <si>
    <t>80021920261</t>
  </si>
  <si>
    <t>92040210269</t>
  </si>
  <si>
    <t>81000490268</t>
  </si>
  <si>
    <t>92000240264</t>
  </si>
  <si>
    <t>92003520266</t>
  </si>
  <si>
    <t>83000450268</t>
  </si>
  <si>
    <t>04849850260</t>
  </si>
  <si>
    <t>80011770262</t>
  </si>
  <si>
    <t>01968460269</t>
  </si>
  <si>
    <t>01968250264</t>
  </si>
  <si>
    <t>PARROCCHIA DI S. MARCO EVANGELISTA - SCUOLA INF. SACRO CUORE</t>
  </si>
  <si>
    <t>PARROCCHIA DI S. VIGILIO - SCUOLA INF. SAN PIO X</t>
  </si>
  <si>
    <t>Parrocchia S. Benedetto Abate - SCUOLA INF. SANTA MARIA GORETTI</t>
  </si>
  <si>
    <t>PARROCCHIA S.DANIELE PROFETA -  SCUOLA INF. SANTA FILOMENA</t>
  </si>
  <si>
    <t>PARROCCHIA NATIVITA' MARIA SS. - SCUOLA DELL'INFANZIA A. PELLIZZARI</t>
  </si>
  <si>
    <t>PARROCCHIA DI SANTA CROCE - SCUOL ADELL'INFANZIA MARIA ASSUNTA</t>
  </si>
  <si>
    <t>PARROCCHIA S. SILVESTRO PAPA - SCUOLA MATERNA SAVOINI</t>
  </si>
  <si>
    <t>PARROCCHIA DI S. PIO X - SCUOLA DELL'INFANZIA PIO X</t>
  </si>
  <si>
    <t>FONDAZIONE ASILO MONUMENTI AI CADUTI - SCUOLA MATERNA REGINA DELLA PACE</t>
  </si>
  <si>
    <t>PARROCCHIA S. GIUSEPPE - SCUOLA MATERNA SS. MARIA BAMABINA</t>
  </si>
  <si>
    <t>PARROCCHIA SANTA MARIA ASSUNTA SCUOLA DELL'INFANZIA MONUMENTO AI CADUTI</t>
  </si>
  <si>
    <t>PARROCCHIA DI S.ANDREA APOSTOLO SCUOLA INF GESU' BAMBINO</t>
  </si>
  <si>
    <t>ENTE MORALE ASILO MONUMENTO AI CADUTI</t>
  </si>
  <si>
    <t>PARROCCHIA S. PIETRO APOSTOLO SCUOLA MATERNA MARIA ASSUNTA</t>
  </si>
  <si>
    <t>PARROCCHIA SAN PIETRO APOSTOLO SCUOLA INF. MARIA BAMBINA</t>
  </si>
  <si>
    <t>PARROCCHIA DI S.MARTINO VESCOVO - SCUOLA INF. ENRICO RIGATO</t>
  </si>
  <si>
    <t>PARROCCHIA S. LORENZO MARTIRE - SCUOLA MATERNA GIUSEPPE E ANNA DAL CIN</t>
  </si>
  <si>
    <t>PARROCCHIA DI S. GIOVANNI BATTISTA - SCUOLA INF. LUIGI CALZAVARA</t>
  </si>
  <si>
    <t>PARROCCHIA DEI SS VITO E COMPAGNI MARTIRI - SCUOLA MATERNA SAN GIOVANNI BOSCO</t>
  </si>
  <si>
    <t>PARROCCHIA S. BARTOLOMEO APOSTOLO - SCUOLA MATERNA PARROCCHIA S. BARTOLOMEO APOSOTOLO</t>
  </si>
  <si>
    <t>PARROCCHIA DI S. GIOVANNI BATTISTA - SCUOL AINF. SAN GIOVANNI BATTISTA</t>
  </si>
  <si>
    <t>PARROCCHIA DI SAN PANCRAZIO - SCUOLA INF. SACRO CUORE</t>
  </si>
  <si>
    <t>PARROCCHIA DI S. MANSUETO IN MANSUE' - SCUOL AINF SAN GIUSEPPE</t>
  </si>
  <si>
    <t>PARROCCHIA DI SANTI PIETRO E PAOLO - SCUOLA INF. SAN PIO X</t>
  </si>
  <si>
    <t>ASSOCIAZIONE DEI GENITORI PER LA GEST. DELLA SCUOLA INFANZIA MADONNA DELLE VITTORIE</t>
  </si>
  <si>
    <t>PARROCCHIA S. VIGILIO VESCOVO - SCUOLA DELL'INFANZIA DON BOSCO</t>
  </si>
  <si>
    <t>PARROCCHIA DI SAN GAETANO DI MONTEBELLUNA - SCUOLA INF. SAN GAETANO</t>
  </si>
  <si>
    <t>PARROCCHIA DI S. GIACOMO - SCUOLA DELL'INFANZIA DI CAONADA</t>
  </si>
  <si>
    <t>PARROCCHIA S. ANTONIO PADOVA - SCUOLA MATERNA G. R. PASTEGA</t>
  </si>
  <si>
    <t>PARROCCHIA S. MARTINO - SCUOLA MATERNA SAN FRANCESCO</t>
  </si>
  <si>
    <t>PARROCCHIA S. BARTOLOMEO - SCUOLA INF. SAN GIUSEPPE</t>
  </si>
  <si>
    <t>PARROCCHIA S. FOSCA VERGINE E MARTIRE - SCUOLA MATERNA SANTA FOSCA</t>
  </si>
  <si>
    <t>PARROCCHIA DI S. BENEDETTO ABATE - SCUOLA INF. E NIDO MARIA BAMBINA</t>
  </si>
  <si>
    <t>PARROCCHIA DI SAN MARTINO VESCOVO IN PAESE - SCUOLA INF. SAN GIUSEPPE</t>
  </si>
  <si>
    <t>PARROCCHIA DI S. MAURO - SCUOLA DELL'INFANZIA CAV. FILIPPO LARIZZA</t>
  </si>
  <si>
    <t>PARROCCHIA S. GIORGIO - SCUOLA INF. SAN GIORGIO MARTIRE</t>
  </si>
  <si>
    <t>OPERE PIE D'ONIGO - SCUOLA INFANZIA PARITARIA DON LUIGI SIMEONI</t>
  </si>
  <si>
    <t>PARROCCHIA DEI SS MARCO E PANCRAZIO - SCUOLA MATERNA UMBERTO I</t>
  </si>
  <si>
    <t>PARROCCHIA SOLIGHETTO - SCUOLA MATERNA MONUMNETO AI CADUTI</t>
  </si>
  <si>
    <t>COLLEGIO VESCOVILE BALBI VALIER PRIMARIA</t>
  </si>
  <si>
    <t>COLLEGIO VESCOVILE BALBI VALIER - SCUOLA MEDIA BALBI VALIER</t>
  </si>
  <si>
    <t>80008370266</t>
  </si>
  <si>
    <t>00510820269</t>
  </si>
  <si>
    <t>80009490261</t>
  </si>
  <si>
    <t>03634830263</t>
  </si>
  <si>
    <t>01969560265</t>
  </si>
  <si>
    <t>01969510260</t>
  </si>
  <si>
    <t>01969410263</t>
  </si>
  <si>
    <t>92051680269</t>
  </si>
  <si>
    <t>FONDAZIONE SCUOLA INF. REGINA DELLA PACE  SOCAL E CUNIAL</t>
  </si>
  <si>
    <t>FONDAZIONE ASILO INF. AIDA GIOL</t>
  </si>
  <si>
    <t>PARROCCHIA DI SANTA CATERINA VERGINE E MARTIRE - SCUOLA INF. SAN GIUSEPPE</t>
  </si>
  <si>
    <t>PARROCCHIA DI S. ROMANO - SCUOLA MAT. FRANCESCO E GINEVRA LOSCHI</t>
  </si>
  <si>
    <t>PARROCCHIA S. LEONARDO ABATE - SCUOLA MATERNA S.TA. MARIA DEGLI ANGELI</t>
  </si>
  <si>
    <t>PARROCCHIA SAN BARTOLOMEO APOSTOLO - SCUOLA INF. MARIA IMMACOLATA</t>
  </si>
  <si>
    <t>PARROCCHIA S. ANDREA APOSTOLO - SCUOLA MATERNA MARIA IMMACOLATA</t>
  </si>
  <si>
    <t>PARROCCHIA DI SAN GIORGIO MARTIRE - SCUOLA INF. SAN GIORGIO</t>
  </si>
  <si>
    <t>PARROCCHIA S. CRISTINA V.M. - SCUOLA MATERNA S. GIUSEPPE</t>
  </si>
  <si>
    <t>PARROCCHIA DI SAN MARCO EVANGELISTA - SCUOLA INF. MONUMENTO AI CADUTI</t>
  </si>
  <si>
    <t>PARROCCHIA S. LORENZO DIACONO E MARTIRE - SCUOLA MATERNA MEDAGLIA D'ORO MASACCIO</t>
  </si>
  <si>
    <t>PARROCCHIA SAN MATTEO APOSTOLO - SCUOLA INF. SAN PIO X</t>
  </si>
  <si>
    <t>PARROCCHIA DI S. GIOVANNI BATTISTA - SCUOLA INF. MARIA IMMACOLATA</t>
  </si>
  <si>
    <t>ISTITUTO NOB MOROSINI - SCUOLA INF. NOBILI MOROSINI</t>
  </si>
  <si>
    <t>PARROCCHIA DI S.MICHELE ARCANGELO - SCUOL AINF. A.M. CROCE</t>
  </si>
  <si>
    <t>PARROCCHIA DI S. ANDREA APOSTOLO - SCUOLA INF. SAN GIUSEPPE</t>
  </si>
  <si>
    <t>PENELOPE COOPERATIVA SOCIALE A R.L. - SCUOLA INF.  LE NUVOLETTE</t>
  </si>
  <si>
    <t>PARROCCHIA S. GIUSTINA V. E M. - SCUOLA INF. NOBILE DE SCALA</t>
  </si>
  <si>
    <t>PARROCCHIA DI SAN VENDEMIALE VESCOVO - SCUOLA INF. SAN PIO X</t>
  </si>
  <si>
    <t>PARROCCHIA S. PIETRO IN VINCOLI - SCUOLA MATERNA DON ALBINO TOCCANE</t>
  </si>
  <si>
    <t>PARROCCHIA SAN ZENONE V.M. - SCUOLA INF. SAN GIUSEPPE</t>
  </si>
  <si>
    <t>PARROCCHIA SAN LORENZO MARTIRE - SCUOL AINF. SACRI CUORI</t>
  </si>
  <si>
    <t>PARROCCHIA S.LUCIA VERGINE E MARTIRE - SCUOLA MATERNA D.B. CAMEROTTO</t>
  </si>
  <si>
    <t>PARROCCHIA DI SILEA - SCUOLA INF. MARIA BAMBINA</t>
  </si>
  <si>
    <t>PARROCCHIA SAN DANIELE PROFETA  - SCUOLA INF. SANTA CECILIA</t>
  </si>
  <si>
    <t>PARROCCHIA DI SAN CARLO BORROMEO VESCOVO - SCUOLA INF. SANTA MARIA DELLE VITTORIE</t>
  </si>
  <si>
    <t>PARROCCHIA DELLA PURIFICAZIONE DELLA BEATA VERGINE - SCUOL AINF. TANDURA MONDINI</t>
  </si>
  <si>
    <t>ASSOCIAZIONE TREVIGNANO INFANZIA ETS -  SCUOLA MATERNA DIECI MARTIRI</t>
  </si>
  <si>
    <t>ASSOCIAZIONE TREVIGNANO INFANZIA ETS -  SCUOLA MATERNA S. GIOVANNI BOSCO</t>
  </si>
  <si>
    <t>ASSOCIAZIONE TREVIGNANO INFANZIA ETS -  SCUOLA MATERNA VIRTUS ET LABOR</t>
  </si>
  <si>
    <t xml:space="preserve">ASSOCIAZIONE TREVIGNANO INFANZIA ETS -  SCUOLA MATERNA S.PIO X </t>
  </si>
  <si>
    <t>04448060261</t>
  </si>
  <si>
    <t>00792090268</t>
  </si>
  <si>
    <t>01633420268</t>
  </si>
  <si>
    <t>04618840260</t>
  </si>
  <si>
    <t>90001740266</t>
  </si>
  <si>
    <t>01969000262</t>
  </si>
  <si>
    <t>00513470260</t>
  </si>
  <si>
    <t>81000190264</t>
  </si>
  <si>
    <t>IPAB APPIANI TURAZZA</t>
  </si>
  <si>
    <t>SCUOLA MATERNA C.SSA MATILDE SPINEDA</t>
  </si>
  <si>
    <t>PARROCCHIA DI SANTA AGNESE V.M. - SCUOLA INF. G. BRICITO</t>
  </si>
  <si>
    <t>PARROCCHIA VISITAZIONE DELLA BEATA VERGINE MARIA - SCUOLA INF. CISITAZIONE BVM</t>
  </si>
  <si>
    <t>PARROCCHIA DI CRISTO RE - SSCUOLA DELL'INFANZIA CRISTO RE</t>
  </si>
  <si>
    <t>PARROCCHIA DI S. PELAGIO MARTIRE - SCUOLA INF. SAN PIO X</t>
  </si>
  <si>
    <t>COOPERATIVA PROVINCIALE SERVIZI SCRL - SCUOLA MATERNA CASA MIA</t>
  </si>
  <si>
    <t>SOC. COOP. SOC. INSIEME SI PUO' - SCUOLA DELL'INF. BIMBINSIEME</t>
  </si>
  <si>
    <t>PARROCCHIA DI S. GIOVANNI BATTISTA - SCUOLA INF. MARIA BAMBINA</t>
  </si>
  <si>
    <t>KEPOS SOCIETA' COOPERATIVA SOCIAL - SCUOLA INF. MARGHERITA SANSON</t>
  </si>
  <si>
    <t>KEPOS SOCIETA' COOPERATIVA SOCIAL - SCUOLA INF. SAN SEBASTIANO</t>
  </si>
  <si>
    <t>PARROCCHIA SS. MARTIRI VITTORE E CORONA - SCUOLA MATERNA GRAZIANO APPIANI</t>
  </si>
  <si>
    <t>PARROCCHIA NATIVITA' BVM - SCUOLA INF. MARIA IMMACOLATA</t>
  </si>
  <si>
    <t>PARROCCHIA SAN GIOVANNI BATTISTA - SCUOL AINF. SAN PIO X</t>
  </si>
  <si>
    <t>SOCIETA' COOPERATIVA SOCIALE ONLUS IL PORTICO - SCUOLA MATERNA MONUMNETO AI CADUTI</t>
  </si>
  <si>
    <t>COLLEGIO SALESIANO ASTORI - SCUOLA PRIMARIA ASTORI</t>
  </si>
  <si>
    <t>COLLEGIO SALESIANO ASTORI - SCUOLA SE. 1° GRADO ASTORI</t>
  </si>
  <si>
    <t>COLLEGIO SALESIANO ASTORI - LICEO SCIENTIFICO</t>
  </si>
  <si>
    <t>SOC.COOP.SOC. SCUOLE BERTOLINI ONLUS - BERTOLINI</t>
  </si>
  <si>
    <t>COLLEGIO IMMACOLATA DELLE S.D.B. -  SCUOLA  PRIMARIA MARIA AUSILIATRICE</t>
  </si>
  <si>
    <t>PROVINCIA ITALIANA GIUSEPPINI DEL MURIALDO - SCUOLA PRIMARIA BRANDOLINI ROTA</t>
  </si>
  <si>
    <t>COLLEGIO IMMACOLATA DELLE S.D.B. - SECONDARFIA 1° GRADO IMMACOLATA</t>
  </si>
  <si>
    <t>PROVINCIA ITALIANA GIUSEPPINI DEL MURIALDO - BRANDOLINI ROTA - SEC. 1°° GRADO</t>
  </si>
  <si>
    <t>PROVINCIA ITALIANA GIUSEPPINI DEL MURIALDO - LICEO UMANE OPZ. ECONOMICO SOCIALE BRANDOLINI ROTA</t>
  </si>
  <si>
    <t>CONGREGAZIONE SCUOLE DI CARITÀ ISTITUTO CAVANIS - COLLEGIO CANOVA</t>
  </si>
  <si>
    <t>CONGREGAZIONE SCUOLE DI CARITÀ ISTITUTO CAVANIS - COLLEGIO CANOVA - LIC. SCIENZE UMANE</t>
  </si>
  <si>
    <t>FONDAZIONE OPERA MISSIONARIA DELLA CARITÀ COLL. PIO X  - LICEO LINGUISTICO EUROPER COLLEGIO PIO X</t>
  </si>
  <si>
    <t>CASA PRIMARIA TV IST FIGLIE CARITÀ CANOSSIANE - MADDALENA DI CANOSSA</t>
  </si>
  <si>
    <t>CASA PRIMARIA TV IST FIGLIE CARITÀ CANOSSIANE - SECONDARIA 1° GRADO MADONNA DEL GRAPPA</t>
  </si>
  <si>
    <t>CASA PRIMARIA TV IST FIGLIE CARITÀ CANOSSIANE - LICEO SCIENZE UMANE MADONNA DEL GRAPPA</t>
  </si>
  <si>
    <t>CASA PRIMARIA TV IST FIGLIE CARITÀ CANOSSIANE - LICEO SCINTIFICO MADONNA DEL GRAPPA</t>
  </si>
  <si>
    <t>Parrocchia di S.Maria della Pieve - SEC. 1°</t>
  </si>
  <si>
    <t>Provincia Cong Fratelli Scuole Cristiane  - ISTITUTO FILIPPIN (LICEO SCIENZE UMANE)</t>
  </si>
  <si>
    <t>SA.RE.  s.r.l. - G. GALILEI LICEO SCIENTIFICO</t>
  </si>
  <si>
    <t>La Cruna - Associazione per la Pedagogia Steiner - Waldorf - SEC. 1° GRADO</t>
  </si>
  <si>
    <t>La Cruna - Associazione per la Pedagogia Steiner - Waldorf - I.P. LIBERA SC. STEINER-WALDORF NOVALIS</t>
  </si>
  <si>
    <t>Istituto Scolastico G. Mazzini S.N.C. Di Surian Denis &amp; C. - LICEO SCIENZE UMANE IND. ECONOMICO SOCIALE</t>
  </si>
  <si>
    <t>Istituto delle Suore Figlie di S. Giuseppe del Carbulotto - S. GIOVANNA D'ARCO SE. 1° GRADO</t>
  </si>
  <si>
    <t>Beneficiario</t>
  </si>
  <si>
    <t>Causale  pagamento</t>
  </si>
  <si>
    <t xml:space="preserve">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</si>
</sst>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\-??_-;_-@_-"/>
    <numFmt numFmtId="166" formatCode="&quot;€ &quot;#,##0.00;&quot;-€ &quot;#,##0.00"/>
    <numFmt numFmtId="167" formatCode="_-* #,##0_-;\-* #,##0_-;_-* &quot;-&quot;??_-;_-@_-"/>
    <numFmt numFmtId="168" formatCode="_-* #,##0.0000_-;\-* #,##0.0000_-;_-* \-??_-;_-@_-"/>
    <numFmt numFmtId="169" formatCode="_-* #,##0.000000_-;\-* #,##0.000000_-;_-* \-??_-;_-@_-"/>
    <numFmt numFmtId="170" formatCode="_-* #,##0.00000000_-;\-* #,##0.00000000_-;_-* &quot;-&quot;??_-;_-@_-"/>
  </numFmts>
  <fonts count="46" x14ac:knownFonts="1">
    <font>
      <sz val="9"/>
      <color theme="1"/>
      <name val="Tahoma"/>
      <family val="2"/>
    </font>
    <font>
      <sz val="9"/>
      <name val="Tahoma"/>
      <family val="2"/>
    </font>
    <font>
      <sz val="8"/>
      <name val="Verdana"/>
      <family val="2"/>
    </font>
    <font>
      <sz val="10"/>
      <name val="Mangal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9"/>
      <color indexed="10"/>
      <name val="Verdana"/>
      <family val="2"/>
    </font>
    <font>
      <sz val="10"/>
      <name val="Arial"/>
      <family val="2"/>
    </font>
    <font>
      <sz val="10"/>
      <color indexed="56"/>
      <name val="Verdana"/>
      <family val="2"/>
    </font>
    <font>
      <b/>
      <i/>
      <sz val="10"/>
      <color indexed="56"/>
      <name val="Verdana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sz val="8"/>
      <color indexed="12"/>
      <name val="Verdana"/>
      <family val="2"/>
    </font>
    <font>
      <sz val="9"/>
      <color theme="1"/>
      <name val="Tahoma"/>
      <family val="2"/>
    </font>
    <font>
      <b/>
      <sz val="11"/>
      <color rgb="FF80008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rgb="FF800080"/>
      <name val="Verdana"/>
      <family val="2"/>
    </font>
    <font>
      <sz val="11"/>
      <color rgb="FF800080"/>
      <name val="Verdana"/>
      <family val="2"/>
    </font>
    <font>
      <i/>
      <sz val="11"/>
      <color indexed="23"/>
      <name val="Verdana"/>
      <family val="2"/>
    </font>
    <font>
      <i/>
      <sz val="11"/>
      <color indexed="12"/>
      <name val="Verdana"/>
      <family val="2"/>
    </font>
    <font>
      <sz val="10"/>
      <color indexed="12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i/>
      <sz val="8"/>
      <color theme="0"/>
      <name val="Verdana"/>
      <family val="2"/>
    </font>
    <font>
      <i/>
      <sz val="10"/>
      <color rgb="FF000000"/>
      <name val="Verdana"/>
      <family val="2"/>
    </font>
    <font>
      <sz val="12"/>
      <name val="Verdana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i/>
      <sz val="12"/>
      <color rgb="FF0000FF"/>
      <name val="Calibri"/>
      <family val="2"/>
    </font>
    <font>
      <b/>
      <sz val="10"/>
      <color rgb="FF800080"/>
      <name val="Verdana"/>
      <family val="2"/>
    </font>
    <font>
      <sz val="8"/>
      <color rgb="FF0000FF"/>
      <name val="Verdana"/>
      <family val="2"/>
    </font>
    <font>
      <sz val="10"/>
      <color rgb="FF800080"/>
      <name val="Verdana"/>
      <family val="2"/>
    </font>
    <font>
      <sz val="10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i/>
      <sz val="10"/>
      <color indexed="10"/>
      <name val="Verdana"/>
      <family val="2"/>
    </font>
    <font>
      <i/>
      <sz val="10"/>
      <name val="Calibri"/>
      <family val="2"/>
      <scheme val="minor"/>
    </font>
    <font>
      <sz val="10"/>
      <name val="Calibri"/>
      <scheme val="minor"/>
    </font>
    <font>
      <sz val="11"/>
      <name val="Calibri"/>
      <family val="2"/>
      <scheme val="minor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/>
      <top style="medium">
        <color auto="1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" fillId="0" borderId="0">
      <alignment vertical="top"/>
    </xf>
    <xf numFmtId="165" fontId="3" fillId="0" borderId="0" applyFill="0" applyBorder="0" applyAlignment="0" applyProtection="0"/>
    <xf numFmtId="0" fontId="8" fillId="0" borderId="0"/>
    <xf numFmtId="0" fontId="8" fillId="0" borderId="0"/>
  </cellStyleXfs>
  <cellXfs count="522">
    <xf numFmtId="0" fontId="0" fillId="0" borderId="0" xfId="0"/>
    <xf numFmtId="0" fontId="2" fillId="0" borderId="0" xfId="2" applyFont="1">
      <alignment vertical="top"/>
    </xf>
    <xf numFmtId="0" fontId="2" fillId="0" borderId="0" xfId="2" applyFont="1" applyAlignment="1">
      <alignment vertical="top" shrinkToFi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right" vertical="top" shrinkToFit="1"/>
    </xf>
    <xf numFmtId="0" fontId="2" fillId="0" borderId="0" xfId="2" applyFont="1" applyAlignment="1">
      <alignment horizontal="right" vertical="top"/>
    </xf>
    <xf numFmtId="165" fontId="4" fillId="0" borderId="0" xfId="3" applyFont="1" applyAlignment="1">
      <alignment horizontal="right" vertical="top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165" fontId="4" fillId="0" borderId="0" xfId="3" applyFont="1" applyBorder="1" applyAlignment="1">
      <alignment horizontal="center" vertical="top"/>
    </xf>
    <xf numFmtId="165" fontId="5" fillId="0" borderId="0" xfId="3" applyFont="1" applyBorder="1" applyAlignment="1">
      <alignment horizontal="center" vertical="top"/>
    </xf>
    <xf numFmtId="165" fontId="6" fillId="0" borderId="0" xfId="3" applyFont="1" applyFill="1" applyAlignment="1">
      <alignment vertical="top"/>
    </xf>
    <xf numFmtId="166" fontId="7" fillId="0" borderId="0" xfId="3" applyNumberFormat="1" applyFont="1" applyFill="1" applyBorder="1" applyAlignment="1" applyProtection="1">
      <alignment horizontal="left" vertical="top"/>
    </xf>
    <xf numFmtId="0" fontId="9" fillId="0" borderId="0" xfId="4" applyFont="1" applyAlignment="1">
      <alignment horizontal="center" vertical="top"/>
    </xf>
    <xf numFmtId="165" fontId="5" fillId="0" borderId="0" xfId="3" applyFont="1" applyAlignment="1">
      <alignment horizontal="center" vertical="top"/>
    </xf>
    <xf numFmtId="0" fontId="10" fillId="0" borderId="0" xfId="4" applyFont="1" applyAlignment="1">
      <alignment horizontal="center" vertical="top"/>
    </xf>
    <xf numFmtId="0" fontId="5" fillId="0" borderId="0" xfId="5" applyFont="1"/>
    <xf numFmtId="0" fontId="11" fillId="0" borderId="0" xfId="5" applyFont="1"/>
    <xf numFmtId="0" fontId="12" fillId="0" borderId="0" xfId="2" applyFont="1">
      <alignment vertical="top"/>
    </xf>
    <xf numFmtId="0" fontId="13" fillId="0" borderId="0" xfId="5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1" xfId="5" applyFont="1" applyBorder="1" applyAlignment="1">
      <alignment vertical="top" shrinkToFit="1"/>
    </xf>
    <xf numFmtId="165" fontId="16" fillId="0" borderId="2" xfId="5" applyNumberFormat="1" applyFont="1" applyBorder="1" applyAlignment="1">
      <alignment vertical="top" shrinkToFit="1"/>
    </xf>
    <xf numFmtId="165" fontId="17" fillId="0" borderId="2" xfId="5" applyNumberFormat="1" applyFont="1" applyBorder="1" applyAlignment="1">
      <alignment horizontal="right" vertical="top" shrinkToFit="1"/>
    </xf>
    <xf numFmtId="0" fontId="13" fillId="0" borderId="3" xfId="5" applyFont="1" applyBorder="1" applyAlignment="1">
      <alignment horizontal="righ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4" fillId="0" borderId="0" xfId="5" applyFont="1" applyAlignment="1">
      <alignment horizontal="center" vertical="top"/>
    </xf>
    <xf numFmtId="43" fontId="18" fillId="0" borderId="0" xfId="1" applyFont="1" applyFill="1" applyBorder="1" applyAlignment="1">
      <alignment horizontal="center" vertical="top"/>
    </xf>
    <xf numFmtId="43" fontId="19" fillId="0" borderId="0" xfId="1" applyFont="1" applyFill="1" applyBorder="1" applyAlignment="1">
      <alignment horizontal="right" vertical="top"/>
    </xf>
    <xf numFmtId="165" fontId="20" fillId="0" borderId="4" xfId="5" applyNumberFormat="1" applyFont="1" applyBorder="1" applyAlignment="1">
      <alignment vertical="top" shrinkToFit="1"/>
    </xf>
    <xf numFmtId="165" fontId="21" fillId="2" borderId="0" xfId="5" applyNumberFormat="1" applyFont="1" applyFill="1" applyAlignment="1">
      <alignment horizontal="center" vertical="top"/>
    </xf>
    <xf numFmtId="165" fontId="22" fillId="2" borderId="0" xfId="5" applyNumberFormat="1" applyFont="1" applyFill="1" applyAlignment="1">
      <alignment horizontal="right" vertical="top"/>
    </xf>
    <xf numFmtId="0" fontId="4" fillId="2" borderId="5" xfId="5" applyFont="1" applyFill="1" applyBorder="1" applyAlignment="1">
      <alignment horizontal="right" vertical="top"/>
    </xf>
    <xf numFmtId="43" fontId="19" fillId="0" borderId="0" xfId="1" applyFont="1" applyFill="1" applyBorder="1" applyAlignment="1">
      <alignment horizontal="left" vertical="top"/>
    </xf>
    <xf numFmtId="165" fontId="20" fillId="0" borderId="6" xfId="5" applyNumberFormat="1" applyFont="1" applyBorder="1" applyAlignment="1">
      <alignment vertical="top" shrinkToFit="1"/>
    </xf>
    <xf numFmtId="165" fontId="21" fillId="3" borderId="7" xfId="5" applyNumberFormat="1" applyFont="1" applyFill="1" applyBorder="1" applyAlignment="1">
      <alignment horizontal="center" vertical="top"/>
    </xf>
    <xf numFmtId="165" fontId="22" fillId="3" borderId="7" xfId="5" applyNumberFormat="1" applyFont="1" applyFill="1" applyBorder="1" applyAlignment="1">
      <alignment horizontal="right" vertical="top"/>
    </xf>
    <xf numFmtId="0" fontId="4" fillId="3" borderId="8" xfId="5" applyFont="1" applyFill="1" applyBorder="1" applyAlignment="1">
      <alignment horizontal="right" vertical="top"/>
    </xf>
    <xf numFmtId="0" fontId="4" fillId="0" borderId="0" xfId="2" applyFont="1" applyAlignment="1">
      <alignment horizontal="center" vertical="top" shrinkToFit="1"/>
    </xf>
    <xf numFmtId="167" fontId="18" fillId="0" borderId="0" xfId="1" applyNumberFormat="1" applyFont="1" applyFill="1" applyBorder="1" applyAlignment="1">
      <alignment horizontal="left" vertical="top"/>
    </xf>
    <xf numFmtId="167" fontId="19" fillId="0" borderId="0" xfId="1" applyNumberFormat="1" applyFont="1" applyFill="1" applyBorder="1" applyAlignment="1">
      <alignment horizontal="left" vertical="top"/>
    </xf>
    <xf numFmtId="165" fontId="4" fillId="0" borderId="0" xfId="3" applyFont="1" applyBorder="1" applyAlignment="1">
      <alignment horizontal="right" vertical="top"/>
    </xf>
    <xf numFmtId="0" fontId="2" fillId="0" borderId="0" xfId="2" applyFont="1" applyAlignment="1">
      <alignment horizontal="right" vertical="center" wrapText="1"/>
    </xf>
    <xf numFmtId="165" fontId="2" fillId="0" borderId="0" xfId="3" applyFont="1" applyFill="1" applyBorder="1" applyAlignment="1">
      <alignment vertical="top"/>
    </xf>
    <xf numFmtId="0" fontId="4" fillId="0" borderId="9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 wrapText="1" shrinkToFit="1"/>
    </xf>
    <xf numFmtId="0" fontId="4" fillId="0" borderId="10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17" fillId="0" borderId="12" xfId="5" applyFont="1" applyBorder="1" applyAlignment="1">
      <alignment horizontal="center" vertical="center" wrapText="1"/>
    </xf>
    <xf numFmtId="165" fontId="17" fillId="2" borderId="11" xfId="3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165" fontId="17" fillId="3" borderId="11" xfId="3" applyFont="1" applyFill="1" applyBorder="1" applyAlignment="1">
      <alignment horizontal="center" vertical="center" wrapText="1"/>
    </xf>
    <xf numFmtId="165" fontId="5" fillId="0" borderId="13" xfId="3" applyFont="1" applyFill="1" applyBorder="1" applyAlignment="1">
      <alignment horizontal="center" vertical="center" wrapText="1"/>
    </xf>
    <xf numFmtId="165" fontId="4" fillId="0" borderId="14" xfId="3" applyFont="1" applyFill="1" applyBorder="1" applyAlignment="1">
      <alignment horizontal="center" vertical="center" wrapText="1"/>
    </xf>
    <xf numFmtId="0" fontId="24" fillId="0" borderId="15" xfId="0" applyFont="1" applyBorder="1"/>
    <xf numFmtId="0" fontId="2" fillId="0" borderId="0" xfId="2" applyFont="1" applyAlignment="1"/>
    <xf numFmtId="0" fontId="24" fillId="0" borderId="15" xfId="0" applyFont="1" applyBorder="1" applyAlignment="1">
      <alignment shrinkToFit="1"/>
    </xf>
    <xf numFmtId="0" fontId="24" fillId="0" borderId="16" xfId="0" applyFont="1" applyBorder="1" applyAlignment="1">
      <alignment shrinkToFit="1"/>
    </xf>
    <xf numFmtId="167" fontId="24" fillId="0" borderId="16" xfId="1" applyNumberFormat="1" applyFont="1" applyFill="1" applyBorder="1" applyAlignment="1">
      <alignment horizontal="right" wrapText="1"/>
    </xf>
    <xf numFmtId="167" fontId="24" fillId="0" borderId="17" xfId="1" applyNumberFormat="1" applyFont="1" applyFill="1" applyBorder="1" applyAlignment="1">
      <alignment horizontal="right" wrapText="1"/>
    </xf>
    <xf numFmtId="165" fontId="17" fillId="2" borderId="18" xfId="3" applyFont="1" applyFill="1" applyBorder="1" applyAlignment="1">
      <alignment horizontal="center" wrapText="1"/>
    </xf>
    <xf numFmtId="0" fontId="24" fillId="0" borderId="19" xfId="5" applyFont="1" applyBorder="1" applyAlignment="1">
      <alignment horizontal="center" wrapText="1"/>
    </xf>
    <xf numFmtId="167" fontId="24" fillId="0" borderId="20" xfId="1" applyNumberFormat="1" applyFont="1" applyFill="1" applyBorder="1" applyAlignment="1">
      <alignment horizontal="right" wrapText="1"/>
    </xf>
    <xf numFmtId="43" fontId="25" fillId="0" borderId="0" xfId="5" applyNumberFormat="1" applyFont="1" applyAlignment="1">
      <alignment horizontal="center" wrapText="1"/>
    </xf>
    <xf numFmtId="2" fontId="25" fillId="0" borderId="0" xfId="5" applyNumberFormat="1" applyFont="1" applyAlignment="1">
      <alignment horizontal="center" wrapText="1"/>
    </xf>
    <xf numFmtId="165" fontId="17" fillId="3" borderId="21" xfId="3" applyFont="1" applyFill="1" applyBorder="1" applyAlignment="1">
      <alignment horizontal="center" wrapText="1"/>
    </xf>
    <xf numFmtId="165" fontId="5" fillId="0" borderId="22" xfId="3" applyFont="1" applyFill="1" applyBorder="1" applyAlignment="1">
      <alignment horizontal="center" wrapText="1"/>
    </xf>
    <xf numFmtId="165" fontId="2" fillId="0" borderId="0" xfId="3" applyFont="1" applyFill="1" applyBorder="1" applyAlignment="1">
      <alignment horizontal="center" wrapText="1"/>
    </xf>
    <xf numFmtId="0" fontId="24" fillId="0" borderId="23" xfId="5" applyFont="1" applyBorder="1" applyAlignment="1">
      <alignment horizontal="center" wrapText="1"/>
    </xf>
    <xf numFmtId="165" fontId="17" fillId="3" borderId="24" xfId="3" applyFont="1" applyFill="1" applyBorder="1" applyAlignment="1">
      <alignment horizontal="center" wrapText="1"/>
    </xf>
    <xf numFmtId="0" fontId="24" fillId="0" borderId="25" xfId="5" applyFont="1" applyBorder="1" applyAlignment="1">
      <alignment horizontal="center" wrapText="1"/>
    </xf>
    <xf numFmtId="165" fontId="5" fillId="0" borderId="13" xfId="3" applyFont="1" applyFill="1" applyBorder="1" applyAlignment="1">
      <alignment horizontal="center" wrapText="1"/>
    </xf>
    <xf numFmtId="165" fontId="5" fillId="0" borderId="5" xfId="3" applyFont="1" applyFill="1" applyBorder="1" applyAlignment="1">
      <alignment horizontal="center" wrapText="1"/>
    </xf>
    <xf numFmtId="0" fontId="24" fillId="4" borderId="26" xfId="2" applyFont="1" applyFill="1" applyBorder="1" applyAlignment="1">
      <alignment shrinkToFit="1"/>
    </xf>
    <xf numFmtId="0" fontId="24" fillId="4" borderId="27" xfId="2" applyFont="1" applyFill="1" applyBorder="1" applyAlignment="1">
      <alignment shrinkToFit="1"/>
    </xf>
    <xf numFmtId="3" fontId="24" fillId="4" borderId="27" xfId="2" applyNumberFormat="1" applyFont="1" applyFill="1" applyBorder="1" applyAlignment="1">
      <alignment horizontal="right" shrinkToFit="1"/>
    </xf>
    <xf numFmtId="3" fontId="24" fillId="4" borderId="28" xfId="2" applyNumberFormat="1" applyFont="1" applyFill="1" applyBorder="1" applyAlignment="1">
      <alignment horizontal="right" shrinkToFit="1"/>
    </xf>
    <xf numFmtId="3" fontId="24" fillId="0" borderId="27" xfId="2" applyNumberFormat="1" applyFont="1" applyBorder="1" applyAlignment="1">
      <alignment horizontal="right" shrinkToFit="1"/>
    </xf>
    <xf numFmtId="3" fontId="24" fillId="0" borderId="29" xfId="2" applyNumberFormat="1" applyFont="1" applyBorder="1" applyAlignment="1">
      <alignment horizontal="right" shrinkToFit="1"/>
    </xf>
    <xf numFmtId="165" fontId="5" fillId="0" borderId="30" xfId="3" applyFont="1" applyFill="1" applyBorder="1" applyAlignment="1">
      <alignment horizontal="center" wrapText="1"/>
    </xf>
    <xf numFmtId="0" fontId="24" fillId="5" borderId="15" xfId="2" applyFont="1" applyFill="1" applyBorder="1" applyAlignment="1">
      <alignment shrinkToFit="1"/>
    </xf>
    <xf numFmtId="0" fontId="24" fillId="5" borderId="0" xfId="2" applyFont="1" applyFill="1" applyAlignment="1"/>
    <xf numFmtId="0" fontId="24" fillId="5" borderId="16" xfId="2" applyFont="1" applyFill="1" applyBorder="1" applyAlignment="1">
      <alignment shrinkToFit="1"/>
    </xf>
    <xf numFmtId="3" fontId="24" fillId="5" borderId="16" xfId="2" applyNumberFormat="1" applyFont="1" applyFill="1" applyBorder="1" applyAlignment="1">
      <alignment horizontal="right" shrinkToFit="1"/>
    </xf>
    <xf numFmtId="3" fontId="24" fillId="5" borderId="17" xfId="2" applyNumberFormat="1" applyFont="1" applyFill="1" applyBorder="1" applyAlignment="1">
      <alignment horizontal="right" shrinkToFit="1"/>
    </xf>
    <xf numFmtId="3" fontId="24" fillId="0" borderId="16" xfId="2" applyNumberFormat="1" applyFont="1" applyBorder="1" applyAlignment="1">
      <alignment horizontal="right" shrinkToFit="1"/>
    </xf>
    <xf numFmtId="3" fontId="24" fillId="0" borderId="20" xfId="2" applyNumberFormat="1" applyFont="1" applyBorder="1" applyAlignment="1">
      <alignment horizontal="right" shrinkToFit="1"/>
    </xf>
    <xf numFmtId="0" fontId="26" fillId="6" borderId="31" xfId="2" applyFont="1" applyFill="1" applyBorder="1" applyAlignment="1">
      <alignment shrinkToFit="1"/>
    </xf>
    <xf numFmtId="0" fontId="26" fillId="6" borderId="31" xfId="2" applyFont="1" applyFill="1" applyBorder="1" applyAlignment="1">
      <alignment wrapText="1"/>
    </xf>
    <xf numFmtId="0" fontId="26" fillId="6" borderId="32" xfId="2" applyFont="1" applyFill="1" applyBorder="1" applyAlignment="1">
      <alignment shrinkToFit="1"/>
    </xf>
    <xf numFmtId="3" fontId="26" fillId="6" borderId="32" xfId="2" applyNumberFormat="1" applyFont="1" applyFill="1" applyBorder="1" applyAlignment="1">
      <alignment horizontal="right" shrinkToFit="1"/>
    </xf>
    <xf numFmtId="3" fontId="26" fillId="6" borderId="33" xfId="2" applyNumberFormat="1" applyFont="1" applyFill="1" applyBorder="1" applyAlignment="1">
      <alignment horizontal="right" shrinkToFit="1"/>
    </xf>
    <xf numFmtId="3" fontId="26" fillId="0" borderId="32" xfId="2" applyNumberFormat="1" applyFont="1" applyBorder="1" applyAlignment="1">
      <alignment horizontal="right" shrinkToFit="1"/>
    </xf>
    <xf numFmtId="3" fontId="26" fillId="0" borderId="34" xfId="2" applyNumberFormat="1" applyFont="1" applyBorder="1" applyAlignment="1">
      <alignment horizontal="right" shrinkToFit="1"/>
    </xf>
    <xf numFmtId="0" fontId="24" fillId="0" borderId="35" xfId="0" applyFont="1" applyBorder="1"/>
    <xf numFmtId="0" fontId="2" fillId="0" borderId="7" xfId="2" applyFont="1" applyBorder="1" applyAlignment="1"/>
    <xf numFmtId="0" fontId="26" fillId="6" borderId="36" xfId="2" applyFont="1" applyFill="1" applyBorder="1" applyAlignment="1">
      <alignment shrinkToFit="1"/>
    </xf>
    <xf numFmtId="0" fontId="26" fillId="6" borderId="36" xfId="2" applyFont="1" applyFill="1" applyBorder="1" applyAlignment="1">
      <alignment wrapText="1"/>
    </xf>
    <xf numFmtId="0" fontId="26" fillId="6" borderId="37" xfId="2" applyFont="1" applyFill="1" applyBorder="1" applyAlignment="1">
      <alignment shrinkToFit="1"/>
    </xf>
    <xf numFmtId="3" fontId="26" fillId="6" borderId="37" xfId="2" applyNumberFormat="1" applyFont="1" applyFill="1" applyBorder="1" applyAlignment="1">
      <alignment horizontal="right" shrinkToFit="1"/>
    </xf>
    <xf numFmtId="3" fontId="26" fillId="6" borderId="38" xfId="2" applyNumberFormat="1" applyFont="1" applyFill="1" applyBorder="1" applyAlignment="1">
      <alignment horizontal="right" shrinkToFit="1"/>
    </xf>
    <xf numFmtId="165" fontId="17" fillId="2" borderId="8" xfId="3" applyFont="1" applyFill="1" applyBorder="1" applyAlignment="1">
      <alignment horizontal="center" wrapText="1"/>
    </xf>
    <xf numFmtId="3" fontId="26" fillId="0" borderId="37" xfId="2" applyNumberFormat="1" applyFont="1" applyBorder="1" applyAlignment="1">
      <alignment horizontal="right" shrinkToFit="1"/>
    </xf>
    <xf numFmtId="0" fontId="24" fillId="0" borderId="39" xfId="5" applyFont="1" applyBorder="1" applyAlignment="1">
      <alignment horizontal="center" wrapText="1"/>
    </xf>
    <xf numFmtId="3" fontId="26" fillId="0" borderId="40" xfId="2" applyNumberFormat="1" applyFont="1" applyBorder="1" applyAlignment="1">
      <alignment horizontal="right" shrinkToFit="1"/>
    </xf>
    <xf numFmtId="43" fontId="25" fillId="0" borderId="7" xfId="5" applyNumberFormat="1" applyFont="1" applyBorder="1" applyAlignment="1">
      <alignment horizontal="center" wrapText="1"/>
    </xf>
    <xf numFmtId="2" fontId="25" fillId="0" borderId="7" xfId="5" applyNumberFormat="1" applyFont="1" applyBorder="1" applyAlignment="1">
      <alignment horizontal="center" wrapText="1"/>
    </xf>
    <xf numFmtId="165" fontId="17" fillId="3" borderId="41" xfId="3" applyFont="1" applyFill="1" applyBorder="1" applyAlignment="1">
      <alignment horizontal="center" wrapText="1"/>
    </xf>
    <xf numFmtId="165" fontId="2" fillId="0" borderId="7" xfId="3" applyFont="1" applyFill="1" applyBorder="1" applyAlignment="1">
      <alignment horizontal="center" wrapText="1"/>
    </xf>
    <xf numFmtId="0" fontId="17" fillId="0" borderId="35" xfId="0" applyFont="1" applyBorder="1" applyAlignment="1">
      <alignment shrinkToFit="1"/>
    </xf>
    <xf numFmtId="0" fontId="17" fillId="0" borderId="35" xfId="0" applyFont="1" applyBorder="1"/>
    <xf numFmtId="0" fontId="17" fillId="0" borderId="7" xfId="2" applyFont="1" applyBorder="1" applyAlignment="1"/>
    <xf numFmtId="167" fontId="17" fillId="0" borderId="7" xfId="2" applyNumberFormat="1" applyFont="1" applyBorder="1" applyAlignment="1">
      <alignment horizontal="right"/>
    </xf>
    <xf numFmtId="167" fontId="17" fillId="0" borderId="6" xfId="2" applyNumberFormat="1" applyFont="1" applyBorder="1" applyAlignment="1">
      <alignment horizontal="right"/>
    </xf>
    <xf numFmtId="0" fontId="17" fillId="0" borderId="42" xfId="5" applyFont="1" applyBorder="1" applyAlignment="1">
      <alignment horizontal="center" wrapText="1"/>
    </xf>
    <xf numFmtId="167" fontId="17" fillId="0" borderId="43" xfId="1" applyNumberFormat="1" applyFont="1" applyFill="1" applyBorder="1" applyAlignment="1">
      <alignment horizontal="right" wrapText="1"/>
    </xf>
    <xf numFmtId="43" fontId="27" fillId="0" borderId="44" xfId="5" applyNumberFormat="1" applyFont="1" applyBorder="1" applyAlignment="1">
      <alignment horizontal="center" wrapText="1"/>
    </xf>
    <xf numFmtId="2" fontId="27" fillId="0" borderId="7" xfId="5" applyNumberFormat="1" applyFont="1" applyBorder="1" applyAlignment="1">
      <alignment horizontal="center" wrapText="1"/>
    </xf>
    <xf numFmtId="165" fontId="17" fillId="0" borderId="8" xfId="3" applyFont="1" applyFill="1" applyBorder="1" applyAlignment="1">
      <alignment horizontal="center" wrapText="1"/>
    </xf>
    <xf numFmtId="165" fontId="5" fillId="0" borderId="8" xfId="3" applyFont="1" applyFill="1" applyBorder="1" applyAlignment="1">
      <alignment horizontal="center" wrapText="1"/>
    </xf>
    <xf numFmtId="165" fontId="4" fillId="0" borderId="7" xfId="3" applyFont="1" applyFill="1" applyBorder="1" applyAlignment="1">
      <alignment horizontal="center" wrapText="1"/>
    </xf>
    <xf numFmtId="165" fontId="17" fillId="3" borderId="45" xfId="3" applyFont="1" applyFill="1" applyBorder="1" applyAlignment="1">
      <alignment horizontal="center" wrapText="1"/>
    </xf>
    <xf numFmtId="0" fontId="24" fillId="4" borderId="15" xfId="2" applyFont="1" applyFill="1" applyBorder="1" applyAlignment="1">
      <alignment shrinkToFit="1"/>
    </xf>
    <xf numFmtId="0" fontId="24" fillId="4" borderId="16" xfId="2" applyFont="1" applyFill="1" applyBorder="1" applyAlignment="1">
      <alignment shrinkToFit="1"/>
    </xf>
    <xf numFmtId="3" fontId="24" fillId="4" borderId="16" xfId="2" applyNumberFormat="1" applyFont="1" applyFill="1" applyBorder="1" applyAlignment="1">
      <alignment horizontal="right" shrinkToFit="1"/>
    </xf>
    <xf numFmtId="3" fontId="24" fillId="4" borderId="17" xfId="2" applyNumberFormat="1" applyFont="1" applyFill="1" applyBorder="1" applyAlignment="1">
      <alignment horizontal="right" shrinkToFit="1"/>
    </xf>
    <xf numFmtId="0" fontId="24" fillId="5" borderId="26" xfId="2" applyFont="1" applyFill="1" applyBorder="1" applyAlignment="1">
      <alignment shrinkToFit="1"/>
    </xf>
    <xf numFmtId="0" fontId="24" fillId="5" borderId="27" xfId="2" applyFont="1" applyFill="1" applyBorder="1" applyAlignment="1">
      <alignment shrinkToFit="1"/>
    </xf>
    <xf numFmtId="3" fontId="24" fillId="5" borderId="27" xfId="2" applyNumberFormat="1" applyFont="1" applyFill="1" applyBorder="1" applyAlignment="1">
      <alignment horizontal="right" shrinkToFit="1"/>
    </xf>
    <xf numFmtId="3" fontId="24" fillId="5" borderId="28" xfId="2" applyNumberFormat="1" applyFont="1" applyFill="1" applyBorder="1" applyAlignment="1">
      <alignment horizontal="right" shrinkToFit="1"/>
    </xf>
    <xf numFmtId="0" fontId="24" fillId="5" borderId="31" xfId="2" applyFont="1" applyFill="1" applyBorder="1" applyAlignment="1">
      <alignment shrinkToFit="1"/>
    </xf>
    <xf numFmtId="0" fontId="24" fillId="5" borderId="32" xfId="2" applyFont="1" applyFill="1" applyBorder="1" applyAlignment="1">
      <alignment shrinkToFit="1"/>
    </xf>
    <xf numFmtId="3" fontId="24" fillId="5" borderId="32" xfId="2" applyNumberFormat="1" applyFont="1" applyFill="1" applyBorder="1" applyAlignment="1">
      <alignment horizontal="right" shrinkToFit="1"/>
    </xf>
    <xf numFmtId="3" fontId="24" fillId="5" borderId="33" xfId="2" applyNumberFormat="1" applyFont="1" applyFill="1" applyBorder="1" applyAlignment="1">
      <alignment horizontal="right" shrinkToFit="1"/>
    </xf>
    <xf numFmtId="165" fontId="17" fillId="2" borderId="46" xfId="3" applyFont="1" applyFill="1" applyBorder="1" applyAlignment="1">
      <alignment horizontal="center" wrapText="1"/>
    </xf>
    <xf numFmtId="3" fontId="24" fillId="0" borderId="32" xfId="2" applyNumberFormat="1" applyFont="1" applyBorder="1" applyAlignment="1">
      <alignment horizontal="right" shrinkToFit="1"/>
    </xf>
    <xf numFmtId="3" fontId="24" fillId="0" borderId="34" xfId="2" applyNumberFormat="1" applyFont="1" applyBorder="1" applyAlignment="1">
      <alignment horizontal="right" shrinkToFit="1"/>
    </xf>
    <xf numFmtId="0" fontId="26" fillId="6" borderId="47" xfId="2" applyFont="1" applyFill="1" applyBorder="1" applyAlignment="1">
      <alignment shrinkToFit="1"/>
    </xf>
    <xf numFmtId="0" fontId="26" fillId="6" borderId="48" xfId="2" applyFont="1" applyFill="1" applyBorder="1" applyAlignment="1">
      <alignment wrapText="1"/>
    </xf>
    <xf numFmtId="0" fontId="26" fillId="6" borderId="49" xfId="2" applyFont="1" applyFill="1" applyBorder="1" applyAlignment="1">
      <alignment shrinkToFit="1"/>
    </xf>
    <xf numFmtId="3" fontId="26" fillId="6" borderId="49" xfId="2" applyNumberFormat="1" applyFont="1" applyFill="1" applyBorder="1" applyAlignment="1">
      <alignment horizontal="right" shrinkToFit="1"/>
    </xf>
    <xf numFmtId="3" fontId="26" fillId="6" borderId="50" xfId="2" applyNumberFormat="1" applyFont="1" applyFill="1" applyBorder="1" applyAlignment="1">
      <alignment horizontal="right" shrinkToFit="1"/>
    </xf>
    <xf numFmtId="3" fontId="26" fillId="0" borderId="49" xfId="2" applyNumberFormat="1" applyFont="1" applyBorder="1" applyAlignment="1">
      <alignment horizontal="right" shrinkToFit="1"/>
    </xf>
    <xf numFmtId="3" fontId="26" fillId="0" borderId="50" xfId="2" applyNumberFormat="1" applyFont="1" applyBorder="1" applyAlignment="1">
      <alignment horizontal="center" shrinkToFit="1"/>
    </xf>
    <xf numFmtId="3" fontId="26" fillId="0" borderId="51" xfId="2" applyNumberFormat="1" applyFont="1" applyBorder="1" applyAlignment="1">
      <alignment horizontal="right" shrinkToFit="1"/>
    </xf>
    <xf numFmtId="43" fontId="25" fillId="0" borderId="2" xfId="5" applyNumberFormat="1" applyFont="1" applyBorder="1" applyAlignment="1">
      <alignment horizontal="center" wrapText="1"/>
    </xf>
    <xf numFmtId="2" fontId="25" fillId="0" borderId="2" xfId="5" applyNumberFormat="1" applyFont="1" applyBorder="1" applyAlignment="1">
      <alignment horizontal="center" wrapText="1"/>
    </xf>
    <xf numFmtId="0" fontId="26" fillId="6" borderId="52" xfId="2" applyFont="1" applyFill="1" applyBorder="1" applyAlignment="1">
      <alignment shrinkToFit="1"/>
    </xf>
    <xf numFmtId="3" fontId="26" fillId="0" borderId="38" xfId="2" applyNumberFormat="1" applyFont="1" applyBorder="1" applyAlignment="1">
      <alignment horizontal="center" shrinkToFit="1"/>
    </xf>
    <xf numFmtId="165" fontId="17" fillId="3" borderId="46" xfId="3" applyFont="1" applyFill="1" applyBorder="1" applyAlignment="1">
      <alignment horizontal="center" wrapText="1"/>
    </xf>
    <xf numFmtId="0" fontId="26" fillId="6" borderId="15" xfId="2" applyFont="1" applyFill="1" applyBorder="1" applyAlignment="1">
      <alignment shrinkToFit="1"/>
    </xf>
    <xf numFmtId="0" fontId="26" fillId="6" borderId="15" xfId="2" applyFont="1" applyFill="1" applyBorder="1" applyAlignment="1">
      <alignment wrapText="1"/>
    </xf>
    <xf numFmtId="0" fontId="26" fillId="6" borderId="16" xfId="2" applyFont="1" applyFill="1" applyBorder="1" applyAlignment="1">
      <alignment shrinkToFit="1"/>
    </xf>
    <xf numFmtId="3" fontId="26" fillId="6" borderId="16" xfId="2" applyNumberFormat="1" applyFont="1" applyFill="1" applyBorder="1" applyAlignment="1">
      <alignment horizontal="right" shrinkToFit="1"/>
    </xf>
    <xf numFmtId="3" fontId="26" fillId="6" borderId="17" xfId="2" applyNumberFormat="1" applyFont="1" applyFill="1" applyBorder="1" applyAlignment="1">
      <alignment horizontal="right" shrinkToFit="1"/>
    </xf>
    <xf numFmtId="3" fontId="26" fillId="0" borderId="16" xfId="2" applyNumberFormat="1" applyFont="1" applyBorder="1" applyAlignment="1">
      <alignment horizontal="right" shrinkToFit="1"/>
    </xf>
    <xf numFmtId="3" fontId="26" fillId="0" borderId="20" xfId="2" applyNumberFormat="1" applyFont="1" applyBorder="1" applyAlignment="1">
      <alignment horizontal="right" shrinkToFit="1"/>
    </xf>
    <xf numFmtId="0" fontId="26" fillId="6" borderId="26" xfId="2" applyFont="1" applyFill="1" applyBorder="1" applyAlignment="1">
      <alignment shrinkToFit="1"/>
    </xf>
    <xf numFmtId="0" fontId="26" fillId="6" borderId="26" xfId="2" applyFont="1" applyFill="1" applyBorder="1" applyAlignment="1">
      <alignment wrapText="1"/>
    </xf>
    <xf numFmtId="0" fontId="26" fillId="6" borderId="27" xfId="2" applyFont="1" applyFill="1" applyBorder="1" applyAlignment="1">
      <alignment shrinkToFit="1"/>
    </xf>
    <xf numFmtId="3" fontId="26" fillId="6" borderId="27" xfId="2" applyNumberFormat="1" applyFont="1" applyFill="1" applyBorder="1" applyAlignment="1">
      <alignment horizontal="right" shrinkToFit="1"/>
    </xf>
    <xf numFmtId="3" fontId="26" fillId="6" borderId="28" xfId="2" applyNumberFormat="1" applyFont="1" applyFill="1" applyBorder="1" applyAlignment="1">
      <alignment horizontal="right" shrinkToFit="1"/>
    </xf>
    <xf numFmtId="165" fontId="17" fillId="2" borderId="24" xfId="3" applyFont="1" applyFill="1" applyBorder="1" applyAlignment="1">
      <alignment horizontal="center" wrapText="1"/>
    </xf>
    <xf numFmtId="3" fontId="26" fillId="0" borderId="27" xfId="2" applyNumberFormat="1" applyFont="1" applyBorder="1" applyAlignment="1">
      <alignment horizontal="right" shrinkToFit="1"/>
    </xf>
    <xf numFmtId="3" fontId="26" fillId="0" borderId="29" xfId="2" applyNumberFormat="1" applyFont="1" applyBorder="1" applyAlignment="1">
      <alignment horizontal="right" shrinkToFit="1"/>
    </xf>
    <xf numFmtId="165" fontId="17" fillId="3" borderId="18" xfId="3" applyFont="1" applyFill="1" applyBorder="1" applyAlignment="1">
      <alignment horizontal="center" wrapText="1"/>
    </xf>
    <xf numFmtId="0" fontId="17" fillId="0" borderId="53" xfId="0" applyFont="1" applyBorder="1" applyAlignment="1">
      <alignment shrinkToFit="1"/>
    </xf>
    <xf numFmtId="167" fontId="17" fillId="0" borderId="53" xfId="1" applyNumberFormat="1" applyFont="1" applyFill="1" applyBorder="1" applyAlignment="1">
      <alignment horizontal="right" wrapText="1"/>
    </xf>
    <xf numFmtId="167" fontId="17" fillId="0" borderId="42" xfId="1" applyNumberFormat="1" applyFont="1" applyFill="1" applyBorder="1" applyAlignment="1">
      <alignment horizontal="right" wrapText="1"/>
    </xf>
    <xf numFmtId="167" fontId="17" fillId="0" borderId="42" xfId="1" applyNumberFormat="1" applyFont="1" applyBorder="1" applyAlignment="1">
      <alignment horizontal="center" wrapText="1"/>
    </xf>
    <xf numFmtId="43" fontId="28" fillId="0" borderId="44" xfId="5" applyNumberFormat="1" applyFont="1" applyBorder="1" applyAlignment="1">
      <alignment horizontal="center" wrapText="1"/>
    </xf>
    <xf numFmtId="2" fontId="28" fillId="0" borderId="54" xfId="5" applyNumberFormat="1" applyFont="1" applyBorder="1" applyAlignment="1">
      <alignment horizontal="center" wrapText="1"/>
    </xf>
    <xf numFmtId="165" fontId="17" fillId="0" borderId="41" xfId="3" applyFont="1" applyFill="1" applyBorder="1" applyAlignment="1">
      <alignment horizontal="center" wrapText="1"/>
    </xf>
    <xf numFmtId="165" fontId="5" fillId="0" borderId="41" xfId="3" applyFont="1" applyFill="1" applyBorder="1" applyAlignment="1">
      <alignment horizontal="center" wrapText="1"/>
    </xf>
    <xf numFmtId="0" fontId="4" fillId="0" borderId="7" xfId="2" applyFont="1" applyBorder="1" applyAlignment="1"/>
    <xf numFmtId="165" fontId="17" fillId="2" borderId="5" xfId="3" applyFont="1" applyFill="1" applyBorder="1" applyAlignment="1">
      <alignment horizontal="center" wrapText="1"/>
    </xf>
    <xf numFmtId="0" fontId="24" fillId="6" borderId="35" xfId="2" applyFont="1" applyFill="1" applyBorder="1" applyAlignment="1">
      <alignment shrinkToFit="1"/>
    </xf>
    <xf numFmtId="0" fontId="24" fillId="6" borderId="53" xfId="2" applyFont="1" applyFill="1" applyBorder="1" applyAlignment="1">
      <alignment shrinkToFit="1"/>
    </xf>
    <xf numFmtId="3" fontId="24" fillId="6" borderId="53" xfId="2" applyNumberFormat="1" applyFont="1" applyFill="1" applyBorder="1" applyAlignment="1">
      <alignment horizontal="right" shrinkToFit="1"/>
    </xf>
    <xf numFmtId="3" fontId="24" fillId="6" borderId="42" xfId="2" applyNumberFormat="1" applyFont="1" applyFill="1" applyBorder="1" applyAlignment="1">
      <alignment horizontal="right" shrinkToFit="1"/>
    </xf>
    <xf numFmtId="3" fontId="24" fillId="0" borderId="53" xfId="2" applyNumberFormat="1" applyFont="1" applyBorder="1" applyAlignment="1">
      <alignment horizontal="right" shrinkToFit="1"/>
    </xf>
    <xf numFmtId="3" fontId="24" fillId="0" borderId="43" xfId="2" applyNumberFormat="1" applyFont="1" applyBorder="1" applyAlignment="1">
      <alignment horizontal="right" shrinkToFit="1"/>
    </xf>
    <xf numFmtId="165" fontId="17" fillId="2" borderId="55" xfId="3" applyFont="1" applyFill="1" applyBorder="1" applyAlignment="1">
      <alignment horizontal="center" wrapText="1"/>
    </xf>
    <xf numFmtId="165" fontId="17" fillId="2" borderId="3" xfId="3" applyFont="1" applyFill="1" applyBorder="1" applyAlignment="1">
      <alignment horizontal="center" wrapText="1"/>
    </xf>
    <xf numFmtId="0" fontId="26" fillId="6" borderId="56" xfId="2" applyFont="1" applyFill="1" applyBorder="1" applyAlignment="1">
      <alignment shrinkToFit="1"/>
    </xf>
    <xf numFmtId="3" fontId="26" fillId="0" borderId="28" xfId="2" applyNumberFormat="1" applyFont="1" applyBorder="1" applyAlignment="1">
      <alignment horizontal="center" shrinkToFit="1"/>
    </xf>
    <xf numFmtId="165" fontId="17" fillId="3" borderId="57" xfId="3" applyFont="1" applyFill="1" applyBorder="1" applyAlignment="1">
      <alignment horizontal="center" wrapText="1"/>
    </xf>
    <xf numFmtId="0" fontId="24" fillId="6" borderId="47" xfId="2" applyFont="1" applyFill="1" applyBorder="1" applyAlignment="1">
      <alignment shrinkToFit="1"/>
    </xf>
    <xf numFmtId="0" fontId="24" fillId="6" borderId="48" xfId="2" applyFont="1" applyFill="1" applyBorder="1" applyAlignment="1">
      <alignment wrapText="1"/>
    </xf>
    <xf numFmtId="0" fontId="24" fillId="6" borderId="49" xfId="2" applyFont="1" applyFill="1" applyBorder="1" applyAlignment="1">
      <alignment shrinkToFit="1"/>
    </xf>
    <xf numFmtId="3" fontId="24" fillId="6" borderId="49" xfId="2" applyNumberFormat="1" applyFont="1" applyFill="1" applyBorder="1" applyAlignment="1">
      <alignment horizontal="right" shrinkToFit="1"/>
    </xf>
    <xf numFmtId="3" fontId="24" fillId="6" borderId="50" xfId="2" applyNumberFormat="1" applyFont="1" applyFill="1" applyBorder="1" applyAlignment="1">
      <alignment horizontal="right" shrinkToFit="1"/>
    </xf>
    <xf numFmtId="3" fontId="24" fillId="0" borderId="49" xfId="2" applyNumberFormat="1" applyFont="1" applyBorder="1" applyAlignment="1">
      <alignment horizontal="right" shrinkToFit="1"/>
    </xf>
    <xf numFmtId="3" fontId="24" fillId="0" borderId="50" xfId="2" applyNumberFormat="1" applyFont="1" applyBorder="1" applyAlignment="1">
      <alignment horizontal="center" shrinkToFit="1"/>
    </xf>
    <xf numFmtId="3" fontId="24" fillId="0" borderId="51" xfId="2" applyNumberFormat="1" applyFont="1" applyBorder="1" applyAlignment="1">
      <alignment horizontal="right" shrinkToFit="1"/>
    </xf>
    <xf numFmtId="0" fontId="24" fillId="6" borderId="52" xfId="2" applyFont="1" applyFill="1" applyBorder="1" applyAlignment="1">
      <alignment shrinkToFit="1"/>
    </xf>
    <xf numFmtId="0" fontId="24" fillId="6" borderId="36" xfId="2" applyFont="1" applyFill="1" applyBorder="1" applyAlignment="1">
      <alignment wrapText="1"/>
    </xf>
    <xf numFmtId="0" fontId="24" fillId="6" borderId="37" xfId="2" applyFont="1" applyFill="1" applyBorder="1" applyAlignment="1">
      <alignment shrinkToFit="1"/>
    </xf>
    <xf numFmtId="3" fontId="24" fillId="6" borderId="37" xfId="2" applyNumberFormat="1" applyFont="1" applyFill="1" applyBorder="1" applyAlignment="1">
      <alignment horizontal="right" shrinkToFit="1"/>
    </xf>
    <xf numFmtId="3" fontId="24" fillId="6" borderId="38" xfId="2" applyNumberFormat="1" applyFont="1" applyFill="1" applyBorder="1" applyAlignment="1">
      <alignment horizontal="right" shrinkToFit="1"/>
    </xf>
    <xf numFmtId="3" fontId="24" fillId="0" borderId="37" xfId="2" applyNumberFormat="1" applyFont="1" applyBorder="1" applyAlignment="1">
      <alignment horizontal="right" shrinkToFit="1"/>
    </xf>
    <xf numFmtId="3" fontId="24" fillId="0" borderId="38" xfId="2" applyNumberFormat="1" applyFont="1" applyBorder="1" applyAlignment="1">
      <alignment horizontal="center" shrinkToFit="1"/>
    </xf>
    <xf numFmtId="3" fontId="24" fillId="0" borderId="40" xfId="2" applyNumberFormat="1" applyFont="1" applyBorder="1" applyAlignment="1">
      <alignment horizontal="right" shrinkToFit="1"/>
    </xf>
    <xf numFmtId="0" fontId="26" fillId="6" borderId="59" xfId="2" applyFont="1" applyFill="1" applyBorder="1" applyAlignment="1">
      <alignment shrinkToFit="1"/>
    </xf>
    <xf numFmtId="0" fontId="26" fillId="6" borderId="59" xfId="2" applyFont="1" applyFill="1" applyBorder="1" applyAlignment="1">
      <alignment wrapText="1"/>
    </xf>
    <xf numFmtId="0" fontId="26" fillId="6" borderId="60" xfId="2" applyFont="1" applyFill="1" applyBorder="1" applyAlignment="1">
      <alignment shrinkToFit="1"/>
    </xf>
    <xf numFmtId="3" fontId="26" fillId="6" borderId="60" xfId="2" applyNumberFormat="1" applyFont="1" applyFill="1" applyBorder="1" applyAlignment="1">
      <alignment horizontal="right" shrinkToFit="1"/>
    </xf>
    <xf numFmtId="3" fontId="26" fillId="6" borderId="19" xfId="2" applyNumberFormat="1" applyFont="1" applyFill="1" applyBorder="1" applyAlignment="1">
      <alignment horizontal="right" shrinkToFit="1"/>
    </xf>
    <xf numFmtId="3" fontId="26" fillId="0" borderId="60" xfId="2" applyNumberFormat="1" applyFont="1" applyBorder="1" applyAlignment="1">
      <alignment horizontal="right" shrinkToFit="1"/>
    </xf>
    <xf numFmtId="3" fontId="26" fillId="0" borderId="61" xfId="2" applyNumberFormat="1" applyFont="1" applyBorder="1" applyAlignment="1">
      <alignment horizontal="right" shrinkToFit="1"/>
    </xf>
    <xf numFmtId="165" fontId="17" fillId="3" borderId="55" xfId="3" applyFont="1" applyFill="1" applyBorder="1" applyAlignment="1">
      <alignment horizontal="center" wrapText="1"/>
    </xf>
    <xf numFmtId="0" fontId="24" fillId="6" borderId="36" xfId="2" applyFont="1" applyFill="1" applyBorder="1" applyAlignment="1">
      <alignment shrinkToFit="1"/>
    </xf>
    <xf numFmtId="167" fontId="17" fillId="0" borderId="42" xfId="1" applyNumberFormat="1" applyFont="1" applyBorder="1" applyAlignment="1">
      <alignment wrapText="1"/>
    </xf>
    <xf numFmtId="0" fontId="24" fillId="5" borderId="59" xfId="2" applyFont="1" applyFill="1" applyBorder="1" applyAlignment="1">
      <alignment shrinkToFit="1"/>
    </xf>
    <xf numFmtId="0" fontId="24" fillId="5" borderId="60" xfId="2" applyFont="1" applyFill="1" applyBorder="1" applyAlignment="1">
      <alignment shrinkToFit="1"/>
    </xf>
    <xf numFmtId="3" fontId="24" fillId="5" borderId="60" xfId="2" applyNumberFormat="1" applyFont="1" applyFill="1" applyBorder="1" applyAlignment="1">
      <alignment horizontal="right" shrinkToFit="1"/>
    </xf>
    <xf numFmtId="3" fontId="24" fillId="5" borderId="19" xfId="2" applyNumberFormat="1" applyFont="1" applyFill="1" applyBorder="1" applyAlignment="1">
      <alignment horizontal="right" shrinkToFit="1"/>
    </xf>
    <xf numFmtId="3" fontId="24" fillId="0" borderId="60" xfId="2" applyNumberFormat="1" applyFont="1" applyBorder="1" applyAlignment="1">
      <alignment horizontal="right" shrinkToFit="1"/>
    </xf>
    <xf numFmtId="3" fontId="24" fillId="0" borderId="61" xfId="2" applyNumberFormat="1" applyFont="1" applyBorder="1" applyAlignment="1">
      <alignment horizontal="right" shrinkToFit="1"/>
    </xf>
    <xf numFmtId="0" fontId="24" fillId="0" borderId="59" xfId="0" applyFont="1" applyBorder="1"/>
    <xf numFmtId="0" fontId="24" fillId="6" borderId="35" xfId="2" applyFont="1" applyFill="1" applyBorder="1" applyAlignment="1">
      <alignment wrapText="1"/>
    </xf>
    <xf numFmtId="0" fontId="24" fillId="0" borderId="42" xfId="5" applyFont="1" applyBorder="1" applyAlignment="1">
      <alignment horizontal="center" wrapText="1"/>
    </xf>
    <xf numFmtId="0" fontId="28" fillId="0" borderId="7" xfId="5" applyFont="1" applyBorder="1" applyAlignment="1">
      <alignment horizontal="center" wrapText="1"/>
    </xf>
    <xf numFmtId="0" fontId="5" fillId="0" borderId="62" xfId="2" applyFont="1" applyBorder="1" applyAlignment="1"/>
    <xf numFmtId="0" fontId="5" fillId="0" borderId="62" xfId="2" applyFont="1" applyBorder="1" applyAlignment="1">
      <alignment shrinkToFit="1"/>
    </xf>
    <xf numFmtId="0" fontId="5" fillId="0" borderId="62" xfId="2" applyFont="1" applyBorder="1" applyAlignment="1">
      <alignment wrapText="1"/>
    </xf>
    <xf numFmtId="167" fontId="5" fillId="0" borderId="62" xfId="2" applyNumberFormat="1" applyFont="1" applyBorder="1" applyAlignment="1">
      <alignment horizontal="right" shrinkToFit="1"/>
    </xf>
    <xf numFmtId="167" fontId="5" fillId="0" borderId="62" xfId="1" applyNumberFormat="1" applyFont="1" applyBorder="1" applyAlignment="1">
      <alignment horizontal="right"/>
    </xf>
    <xf numFmtId="165" fontId="17" fillId="0" borderId="62" xfId="3" applyFont="1" applyBorder="1" applyAlignment="1">
      <alignment horizontal="right"/>
    </xf>
    <xf numFmtId="167" fontId="5" fillId="0" borderId="63" xfId="1" applyNumberFormat="1" applyFont="1" applyBorder="1" applyAlignment="1">
      <alignment horizontal="center"/>
    </xf>
    <xf numFmtId="167" fontId="5" fillId="0" borderId="64" xfId="1" applyNumberFormat="1" applyFont="1" applyFill="1" applyBorder="1" applyAlignment="1">
      <alignment horizontal="center"/>
    </xf>
    <xf numFmtId="43" fontId="29" fillId="0" borderId="62" xfId="2" applyNumberFormat="1" applyFont="1" applyBorder="1" applyAlignment="1">
      <alignment horizontal="center"/>
    </xf>
    <xf numFmtId="165" fontId="17" fillId="0" borderId="65" xfId="3" applyFont="1" applyBorder="1" applyAlignment="1">
      <alignment horizontal="center"/>
    </xf>
    <xf numFmtId="165" fontId="5" fillId="0" borderId="65" xfId="3" applyFont="1" applyBorder="1" applyAlignment="1">
      <alignment horizontal="center"/>
    </xf>
    <xf numFmtId="165" fontId="4" fillId="0" borderId="62" xfId="3" applyFont="1" applyFill="1" applyBorder="1" applyAlignment="1"/>
    <xf numFmtId="0" fontId="2" fillId="0" borderId="0" xfId="2" applyFont="1" applyAlignment="1">
      <alignment shrinkToFi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shrinkToFit="1"/>
    </xf>
    <xf numFmtId="0" fontId="2" fillId="0" borderId="0" xfId="2" applyFont="1" applyAlignment="1">
      <alignment horizontal="right"/>
    </xf>
    <xf numFmtId="165" fontId="4" fillId="0" borderId="0" xfId="3" applyFont="1" applyAlignment="1">
      <alignment horizontal="right"/>
    </xf>
    <xf numFmtId="0" fontId="2" fillId="0" borderId="61" xfId="2" applyFont="1" applyBorder="1" applyAlignment="1">
      <alignment horizontal="center"/>
    </xf>
    <xf numFmtId="0" fontId="2" fillId="0" borderId="66" xfId="2" applyFont="1" applyBorder="1" applyAlignment="1">
      <alignment horizontal="center"/>
    </xf>
    <xf numFmtId="0" fontId="2" fillId="0" borderId="0" xfId="2" applyFont="1" applyAlignment="1">
      <alignment horizontal="center"/>
    </xf>
    <xf numFmtId="165" fontId="4" fillId="0" borderId="67" xfId="3" applyFont="1" applyBorder="1" applyAlignment="1">
      <alignment horizontal="center"/>
    </xf>
    <xf numFmtId="165" fontId="5" fillId="0" borderId="0" xfId="3" applyFont="1" applyAlignment="1">
      <alignment horizontal="center"/>
    </xf>
    <xf numFmtId="165" fontId="2" fillId="0" borderId="0" xfId="3" applyFont="1" applyFill="1" applyAlignment="1"/>
    <xf numFmtId="165" fontId="4" fillId="0" borderId="0" xfId="3" applyFont="1" applyBorder="1" applyAlignment="1">
      <alignment horizontal="right"/>
    </xf>
    <xf numFmtId="165" fontId="4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2" applyFont="1" applyAlignment="1"/>
    <xf numFmtId="0" fontId="32" fillId="0" borderId="0" xfId="0" applyFont="1" applyAlignment="1">
      <alignment horizontal="left"/>
    </xf>
    <xf numFmtId="0" fontId="33" fillId="0" borderId="0" xfId="0" applyFont="1" applyAlignment="1">
      <alignment wrapText="1"/>
    </xf>
    <xf numFmtId="3" fontId="34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2" applyFont="1" applyAlignment="1"/>
    <xf numFmtId="0" fontId="4" fillId="0" borderId="0" xfId="2" applyFont="1" applyAlignment="1">
      <alignment horizontal="right"/>
    </xf>
    <xf numFmtId="43" fontId="37" fillId="0" borderId="0" xfId="1" applyFont="1" applyFill="1" applyBorder="1" applyAlignment="1">
      <alignment horizontal="left"/>
    </xf>
    <xf numFmtId="3" fontId="36" fillId="0" borderId="0" xfId="2" applyNumberFormat="1" applyFont="1" applyAlignment="1"/>
    <xf numFmtId="0" fontId="36" fillId="0" borderId="68" xfId="2" applyFont="1" applyBorder="1" applyAlignment="1"/>
    <xf numFmtId="0" fontId="2" fillId="0" borderId="66" xfId="2" applyFont="1" applyBorder="1" applyAlignment="1">
      <alignment horizontal="center" vertical="center"/>
    </xf>
    <xf numFmtId="165" fontId="4" fillId="0" borderId="67" xfId="3" applyFont="1" applyBorder="1" applyAlignment="1">
      <alignment horizontal="center" vertical="top"/>
    </xf>
    <xf numFmtId="0" fontId="2" fillId="0" borderId="61" xfId="2" applyFont="1" applyBorder="1" applyAlignment="1">
      <alignment horizontal="center" vertical="center"/>
    </xf>
    <xf numFmtId="165" fontId="2" fillId="0" borderId="0" xfId="3" applyFont="1" applyFill="1" applyAlignment="1">
      <alignment vertical="top"/>
    </xf>
    <xf numFmtId="0" fontId="38" fillId="7" borderId="69" xfId="5" applyFont="1" applyFill="1" applyBorder="1" applyAlignment="1">
      <alignment horizontal="center" vertical="center" wrapText="1" shrinkToFit="1"/>
    </xf>
    <xf numFmtId="1" fontId="38" fillId="7" borderId="69" xfId="5" applyNumberFormat="1" applyFont="1" applyFill="1" applyBorder="1" applyAlignment="1">
      <alignment horizontal="center" vertical="center" textRotation="90" wrapText="1"/>
    </xf>
    <xf numFmtId="4" fontId="38" fillId="7" borderId="69" xfId="1" applyNumberFormat="1" applyFont="1" applyFill="1" applyBorder="1" applyAlignment="1">
      <alignment horizontal="center" vertical="center" textRotation="90" wrapText="1"/>
    </xf>
    <xf numFmtId="4" fontId="38" fillId="7" borderId="69" xfId="5" applyNumberFormat="1" applyFont="1" applyFill="1" applyBorder="1" applyAlignment="1">
      <alignment horizontal="center" vertical="center" textRotation="90" wrapText="1"/>
    </xf>
    <xf numFmtId="1" fontId="38" fillId="0" borderId="69" xfId="0" applyNumberFormat="1" applyFont="1" applyBorder="1" applyAlignment="1">
      <alignment horizontal="center" vertical="center" wrapText="1"/>
    </xf>
    <xf numFmtId="2" fontId="38" fillId="0" borderId="69" xfId="0" applyNumberFormat="1" applyFont="1" applyBorder="1" applyAlignment="1">
      <alignment horizontal="left" vertical="center" wrapText="1"/>
    </xf>
    <xf numFmtId="0" fontId="2" fillId="0" borderId="69" xfId="2" applyFont="1" applyBorder="1" applyAlignment="1"/>
    <xf numFmtId="0" fontId="4" fillId="0" borderId="0" xfId="2" applyFont="1" applyAlignment="1"/>
    <xf numFmtId="1" fontId="38" fillId="0" borderId="70" xfId="0" applyNumberFormat="1" applyFont="1" applyBorder="1" applyAlignment="1">
      <alignment horizontal="center" vertical="center" wrapText="1"/>
    </xf>
    <xf numFmtId="2" fontId="38" fillId="0" borderId="70" xfId="0" applyNumberFormat="1" applyFont="1" applyBorder="1" applyAlignment="1">
      <alignment horizontal="left" vertical="center" wrapText="1"/>
    </xf>
    <xf numFmtId="0" fontId="2" fillId="0" borderId="70" xfId="2" applyFont="1" applyBorder="1" applyAlignment="1"/>
    <xf numFmtId="2" fontId="38" fillId="0" borderId="71" xfId="0" applyNumberFormat="1" applyFont="1" applyBorder="1" applyAlignment="1">
      <alignment horizontal="left" vertical="center" wrapText="1"/>
    </xf>
    <xf numFmtId="0" fontId="2" fillId="0" borderId="71" xfId="2" applyFont="1" applyBorder="1" applyAlignment="1"/>
    <xf numFmtId="1" fontId="38" fillId="0" borderId="71" xfId="0" applyNumberFormat="1" applyFont="1" applyBorder="1" applyAlignment="1">
      <alignment horizontal="center" vertical="center" wrapText="1"/>
    </xf>
    <xf numFmtId="2" fontId="38" fillId="0" borderId="69" xfId="0" applyNumberFormat="1" applyFont="1" applyBorder="1" applyAlignment="1">
      <alignment horizontal="center" vertical="center" wrapText="1"/>
    </xf>
    <xf numFmtId="164" fontId="38" fillId="0" borderId="69" xfId="0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shrinkToFit="1"/>
    </xf>
    <xf numFmtId="2" fontId="38" fillId="0" borderId="71" xfId="0" applyNumberFormat="1" applyFont="1" applyBorder="1" applyAlignment="1">
      <alignment horizontal="center" vertical="center" wrapText="1"/>
    </xf>
    <xf numFmtId="2" fontId="38" fillId="0" borderId="70" xfId="0" applyNumberFormat="1" applyFont="1" applyBorder="1" applyAlignment="1">
      <alignment horizontal="center" vertical="center" wrapText="1"/>
    </xf>
    <xf numFmtId="164" fontId="38" fillId="0" borderId="70" xfId="0" applyNumberFormat="1" applyFont="1" applyBorder="1" applyAlignment="1">
      <alignment horizontal="center" vertical="center" wrapText="1"/>
    </xf>
    <xf numFmtId="164" fontId="38" fillId="0" borderId="71" xfId="0" applyNumberFormat="1" applyFont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 shrinkToFit="1"/>
    </xf>
    <xf numFmtId="2" fontId="39" fillId="0" borderId="69" xfId="0" applyNumberFormat="1" applyFont="1" applyBorder="1" applyAlignment="1">
      <alignment horizontal="left" vertical="center" wrapText="1"/>
    </xf>
    <xf numFmtId="2" fontId="39" fillId="0" borderId="70" xfId="0" applyNumberFormat="1" applyFont="1" applyBorder="1" applyAlignment="1">
      <alignment horizontal="left" vertical="center" wrapText="1"/>
    </xf>
    <xf numFmtId="2" fontId="39" fillId="0" borderId="71" xfId="0" applyNumberFormat="1" applyFont="1" applyBorder="1" applyAlignment="1">
      <alignment horizontal="left" vertical="center" wrapText="1"/>
    </xf>
    <xf numFmtId="43" fontId="40" fillId="0" borderId="69" xfId="5" applyNumberFormat="1" applyFont="1" applyBorder="1" applyAlignment="1">
      <alignment horizontal="center" vertical="center" wrapText="1"/>
    </xf>
    <xf numFmtId="2" fontId="40" fillId="0" borderId="69" xfId="5" applyNumberFormat="1" applyFont="1" applyBorder="1" applyAlignment="1">
      <alignment horizontal="center" vertical="center" wrapText="1"/>
    </xf>
    <xf numFmtId="43" fontId="40" fillId="0" borderId="70" xfId="5" applyNumberFormat="1" applyFont="1" applyBorder="1" applyAlignment="1">
      <alignment horizontal="center" vertical="center" wrapText="1"/>
    </xf>
    <xf numFmtId="2" fontId="40" fillId="0" borderId="70" xfId="5" applyNumberFormat="1" applyFont="1" applyBorder="1" applyAlignment="1">
      <alignment horizontal="center" vertical="center" wrapText="1"/>
    </xf>
    <xf numFmtId="43" fontId="40" fillId="0" borderId="71" xfId="5" applyNumberFormat="1" applyFont="1" applyBorder="1" applyAlignment="1">
      <alignment horizontal="center" vertical="center" wrapText="1"/>
    </xf>
    <xf numFmtId="2" fontId="40" fillId="0" borderId="71" xfId="5" applyNumberFormat="1" applyFont="1" applyBorder="1" applyAlignment="1">
      <alignment horizontal="center" vertical="center" wrapText="1"/>
    </xf>
    <xf numFmtId="0" fontId="4" fillId="0" borderId="0" xfId="2" applyFont="1">
      <alignment vertical="top"/>
    </xf>
    <xf numFmtId="164" fontId="38" fillId="0" borderId="69" xfId="0" applyNumberFormat="1" applyFont="1" applyBorder="1" applyAlignment="1">
      <alignment vertical="center" wrapText="1"/>
    </xf>
    <xf numFmtId="164" fontId="38" fillId="0" borderId="70" xfId="0" applyNumberFormat="1" applyFont="1" applyBorder="1" applyAlignment="1">
      <alignment vertical="center" wrapText="1"/>
    </xf>
    <xf numFmtId="164" fontId="38" fillId="0" borderId="71" xfId="0" applyNumberFormat="1" applyFont="1" applyBorder="1" applyAlignment="1">
      <alignment vertical="center" wrapText="1"/>
    </xf>
    <xf numFmtId="1" fontId="42" fillId="0" borderId="69" xfId="0" applyNumberFormat="1" applyFont="1" applyBorder="1" applyAlignment="1">
      <alignment horizontal="center" vertical="center" wrapText="1"/>
    </xf>
    <xf numFmtId="164" fontId="42" fillId="0" borderId="69" xfId="0" applyNumberFormat="1" applyFont="1" applyBorder="1" applyAlignment="1">
      <alignment horizontal="center" vertical="center" wrapText="1"/>
    </xf>
    <xf numFmtId="164" fontId="42" fillId="0" borderId="69" xfId="0" applyNumberFormat="1" applyFont="1" applyBorder="1" applyAlignment="1">
      <alignment vertical="center" wrapText="1"/>
    </xf>
    <xf numFmtId="1" fontId="42" fillId="0" borderId="81" xfId="0" applyNumberFormat="1" applyFont="1" applyBorder="1" applyAlignment="1">
      <alignment horizontal="center" vertical="center" wrapText="1"/>
    </xf>
    <xf numFmtId="0" fontId="28" fillId="0" borderId="69" xfId="0" applyFont="1" applyBorder="1"/>
    <xf numFmtId="1" fontId="38" fillId="8" borderId="69" xfId="0" applyNumberFormat="1" applyFont="1" applyFill="1" applyBorder="1" applyAlignment="1">
      <alignment horizontal="center" vertical="center" wrapText="1"/>
    </xf>
    <xf numFmtId="2" fontId="38" fillId="8" borderId="69" xfId="0" applyNumberFormat="1" applyFont="1" applyFill="1" applyBorder="1" applyAlignment="1">
      <alignment horizontal="left" vertical="center" wrapText="1"/>
    </xf>
    <xf numFmtId="2" fontId="39" fillId="8" borderId="69" xfId="0" applyNumberFormat="1" applyFont="1" applyFill="1" applyBorder="1" applyAlignment="1">
      <alignment horizontal="left" vertical="center" wrapText="1"/>
    </xf>
    <xf numFmtId="164" fontId="38" fillId="8" borderId="69" xfId="0" applyNumberFormat="1" applyFont="1" applyFill="1" applyBorder="1" applyAlignment="1">
      <alignment horizontal="center" vertical="center" wrapText="1"/>
    </xf>
    <xf numFmtId="43" fontId="40" fillId="8" borderId="69" xfId="5" applyNumberFormat="1" applyFont="1" applyFill="1" applyBorder="1" applyAlignment="1">
      <alignment horizontal="center" vertical="center" wrapText="1"/>
    </xf>
    <xf numFmtId="2" fontId="40" fillId="8" borderId="69" xfId="5" applyNumberFormat="1" applyFont="1" applyFill="1" applyBorder="1" applyAlignment="1">
      <alignment horizontal="center" vertical="center" wrapText="1"/>
    </xf>
    <xf numFmtId="0" fontId="2" fillId="8" borderId="69" xfId="2" applyFont="1" applyFill="1" applyBorder="1" applyAlignment="1"/>
    <xf numFmtId="164" fontId="38" fillId="8" borderId="69" xfId="0" applyNumberFormat="1" applyFont="1" applyFill="1" applyBorder="1" applyAlignment="1">
      <alignment vertical="center" wrapText="1"/>
    </xf>
    <xf numFmtId="1" fontId="38" fillId="9" borderId="72" xfId="0" applyNumberFormat="1" applyFont="1" applyFill="1" applyBorder="1" applyAlignment="1">
      <alignment horizontal="center" vertical="center" wrapText="1"/>
    </xf>
    <xf numFmtId="2" fontId="38" fillId="9" borderId="73" xfId="0" applyNumberFormat="1" applyFont="1" applyFill="1" applyBorder="1" applyAlignment="1">
      <alignment horizontal="left" vertical="center" wrapText="1"/>
    </xf>
    <xf numFmtId="1" fontId="38" fillId="9" borderId="73" xfId="0" applyNumberFormat="1" applyFont="1" applyFill="1" applyBorder="1" applyAlignment="1">
      <alignment horizontal="center" vertical="center" wrapText="1"/>
    </xf>
    <xf numFmtId="2" fontId="39" fillId="9" borderId="73" xfId="0" applyNumberFormat="1" applyFont="1" applyFill="1" applyBorder="1" applyAlignment="1">
      <alignment horizontal="left" vertical="center" wrapText="1"/>
    </xf>
    <xf numFmtId="164" fontId="38" fillId="9" borderId="69" xfId="0" applyNumberFormat="1" applyFont="1" applyFill="1" applyBorder="1" applyAlignment="1">
      <alignment horizontal="center" vertical="center" wrapText="1"/>
    </xf>
    <xf numFmtId="43" fontId="40" fillId="9" borderId="73" xfId="5" applyNumberFormat="1" applyFont="1" applyFill="1" applyBorder="1" applyAlignment="1">
      <alignment horizontal="center" vertical="center" wrapText="1"/>
    </xf>
    <xf numFmtId="2" fontId="40" fillId="9" borderId="73" xfId="5" applyNumberFormat="1" applyFont="1" applyFill="1" applyBorder="1" applyAlignment="1">
      <alignment horizontal="center" vertical="center" wrapText="1"/>
    </xf>
    <xf numFmtId="164" fontId="38" fillId="9" borderId="73" xfId="0" applyNumberFormat="1" applyFont="1" applyFill="1" applyBorder="1" applyAlignment="1">
      <alignment horizontal="center" vertical="center" wrapText="1"/>
    </xf>
    <xf numFmtId="0" fontId="2" fillId="9" borderId="73" xfId="2" applyFont="1" applyFill="1" applyBorder="1" applyAlignment="1"/>
    <xf numFmtId="164" fontId="38" fillId="9" borderId="73" xfId="0" applyNumberFormat="1" applyFont="1" applyFill="1" applyBorder="1" applyAlignment="1">
      <alignment vertical="center" wrapText="1"/>
    </xf>
    <xf numFmtId="1" fontId="38" fillId="9" borderId="74" xfId="0" applyNumberFormat="1" applyFont="1" applyFill="1" applyBorder="1" applyAlignment="1">
      <alignment horizontal="center" vertical="center" wrapText="1"/>
    </xf>
    <xf numFmtId="2" fontId="38" fillId="9" borderId="69" xfId="0" applyNumberFormat="1" applyFont="1" applyFill="1" applyBorder="1" applyAlignment="1">
      <alignment horizontal="left" vertical="center" wrapText="1"/>
    </xf>
    <xf numFmtId="1" fontId="38" fillId="9" borderId="69" xfId="0" applyNumberFormat="1" applyFont="1" applyFill="1" applyBorder="1" applyAlignment="1">
      <alignment horizontal="center" vertical="center" wrapText="1"/>
    </xf>
    <xf numFmtId="2" fontId="39" fillId="9" borderId="69" xfId="0" applyNumberFormat="1" applyFont="1" applyFill="1" applyBorder="1" applyAlignment="1">
      <alignment horizontal="left" vertical="center" wrapText="1"/>
    </xf>
    <xf numFmtId="43" fontId="40" fillId="9" borderId="69" xfId="5" applyNumberFormat="1" applyFont="1" applyFill="1" applyBorder="1" applyAlignment="1">
      <alignment horizontal="center" vertical="center" wrapText="1"/>
    </xf>
    <xf numFmtId="2" fontId="40" fillId="9" borderId="69" xfId="5" applyNumberFormat="1" applyFont="1" applyFill="1" applyBorder="1" applyAlignment="1">
      <alignment horizontal="center" vertical="center" wrapText="1"/>
    </xf>
    <xf numFmtId="0" fontId="2" fillId="9" borderId="69" xfId="2" applyFont="1" applyFill="1" applyBorder="1" applyAlignment="1"/>
    <xf numFmtId="164" fontId="38" fillId="9" borderId="69" xfId="0" applyNumberFormat="1" applyFont="1" applyFill="1" applyBorder="1" applyAlignment="1">
      <alignment vertical="center" wrapText="1"/>
    </xf>
    <xf numFmtId="1" fontId="38" fillId="9" borderId="75" xfId="0" applyNumberFormat="1" applyFont="1" applyFill="1" applyBorder="1" applyAlignment="1">
      <alignment horizontal="center" vertical="center" wrapText="1"/>
    </xf>
    <xf numFmtId="2" fontId="38" fillId="9" borderId="76" xfId="0" applyNumberFormat="1" applyFont="1" applyFill="1" applyBorder="1" applyAlignment="1">
      <alignment horizontal="left" vertical="center" wrapText="1"/>
    </xf>
    <xf numFmtId="1" fontId="38" fillId="9" borderId="76" xfId="0" applyNumberFormat="1" applyFont="1" applyFill="1" applyBorder="1" applyAlignment="1">
      <alignment horizontal="center" vertical="center" wrapText="1"/>
    </xf>
    <xf numFmtId="2" fontId="39" fillId="9" borderId="76" xfId="0" applyNumberFormat="1" applyFont="1" applyFill="1" applyBorder="1" applyAlignment="1">
      <alignment horizontal="left" vertical="center" wrapText="1"/>
    </xf>
    <xf numFmtId="43" fontId="40" fillId="9" borderId="76" xfId="5" applyNumberFormat="1" applyFont="1" applyFill="1" applyBorder="1" applyAlignment="1">
      <alignment horizontal="center" vertical="center" wrapText="1"/>
    </xf>
    <xf numFmtId="2" fontId="40" fillId="9" borderId="76" xfId="5" applyNumberFormat="1" applyFont="1" applyFill="1" applyBorder="1" applyAlignment="1">
      <alignment horizontal="center" vertical="center" wrapText="1"/>
    </xf>
    <xf numFmtId="164" fontId="38" fillId="9" borderId="76" xfId="0" applyNumberFormat="1" applyFont="1" applyFill="1" applyBorder="1" applyAlignment="1">
      <alignment horizontal="center" vertical="center" wrapText="1"/>
    </xf>
    <xf numFmtId="0" fontId="2" fillId="9" borderId="76" xfId="2" applyFont="1" applyFill="1" applyBorder="1" applyAlignment="1"/>
    <xf numFmtId="164" fontId="38" fillId="9" borderId="76" xfId="0" applyNumberFormat="1" applyFont="1" applyFill="1" applyBorder="1" applyAlignment="1">
      <alignment vertical="center" wrapText="1"/>
    </xf>
    <xf numFmtId="2" fontId="38" fillId="9" borderId="73" xfId="0" applyNumberFormat="1" applyFont="1" applyFill="1" applyBorder="1" applyAlignment="1">
      <alignment horizontal="center" vertical="center" wrapText="1"/>
    </xf>
    <xf numFmtId="2" fontId="38" fillId="9" borderId="69" xfId="0" applyNumberFormat="1" applyFont="1" applyFill="1" applyBorder="1" applyAlignment="1">
      <alignment horizontal="center" vertical="center" wrapText="1"/>
    </xf>
    <xf numFmtId="0" fontId="39" fillId="9" borderId="0" xfId="2" applyFont="1" applyFill="1" applyAlignment="1"/>
    <xf numFmtId="2" fontId="38" fillId="9" borderId="76" xfId="0" applyNumberFormat="1" applyFont="1" applyFill="1" applyBorder="1" applyAlignment="1">
      <alignment horizontal="center" vertical="center" wrapText="1"/>
    </xf>
    <xf numFmtId="0" fontId="2" fillId="9" borderId="81" xfId="2" applyFont="1" applyFill="1" applyBorder="1" applyAlignment="1"/>
    <xf numFmtId="1" fontId="38" fillId="9" borderId="77" xfId="0" applyNumberFormat="1" applyFont="1" applyFill="1" applyBorder="1" applyAlignment="1">
      <alignment horizontal="center" vertical="center" wrapText="1"/>
    </xf>
    <xf numFmtId="2" fontId="38" fillId="9" borderId="78" xfId="0" applyNumberFormat="1" applyFont="1" applyFill="1" applyBorder="1" applyAlignment="1">
      <alignment horizontal="left" vertical="center" wrapText="1"/>
    </xf>
    <xf numFmtId="2" fontId="38" fillId="9" borderId="78" xfId="0" applyNumberFormat="1" applyFont="1" applyFill="1" applyBorder="1" applyAlignment="1">
      <alignment horizontal="center" vertical="center" wrapText="1"/>
    </xf>
    <xf numFmtId="2" fontId="39" fillId="9" borderId="78" xfId="0" applyNumberFormat="1" applyFont="1" applyFill="1" applyBorder="1" applyAlignment="1">
      <alignment horizontal="left" vertical="center" wrapText="1"/>
    </xf>
    <xf numFmtId="43" fontId="40" fillId="9" borderId="78" xfId="5" applyNumberFormat="1" applyFont="1" applyFill="1" applyBorder="1" applyAlignment="1">
      <alignment horizontal="center" vertical="center" wrapText="1"/>
    </xf>
    <xf numFmtId="2" fontId="40" fillId="9" borderId="78" xfId="5" applyNumberFormat="1" applyFont="1" applyFill="1" applyBorder="1" applyAlignment="1">
      <alignment horizontal="center" vertical="center" wrapText="1"/>
    </xf>
    <xf numFmtId="164" fontId="38" fillId="9" borderId="78" xfId="0" applyNumberFormat="1" applyFont="1" applyFill="1" applyBorder="1" applyAlignment="1">
      <alignment horizontal="center" vertical="center" wrapText="1"/>
    </xf>
    <xf numFmtId="0" fontId="2" fillId="9" borderId="78" xfId="2" applyFont="1" applyFill="1" applyBorder="1" applyAlignment="1"/>
    <xf numFmtId="164" fontId="38" fillId="9" borderId="70" xfId="0" applyNumberFormat="1" applyFont="1" applyFill="1" applyBorder="1" applyAlignment="1">
      <alignment horizontal="center" vertical="center" wrapText="1"/>
    </xf>
    <xf numFmtId="4" fontId="38" fillId="10" borderId="69" xfId="1" applyNumberFormat="1" applyFont="1" applyFill="1" applyBorder="1" applyAlignment="1">
      <alignment horizontal="center" vertical="center" textRotation="90" wrapText="1"/>
    </xf>
    <xf numFmtId="0" fontId="2" fillId="11" borderId="0" xfId="2" applyFont="1" applyFill="1" applyAlignment="1"/>
    <xf numFmtId="0" fontId="2" fillId="11" borderId="0" xfId="2" applyFont="1" applyFill="1" applyAlignment="1">
      <alignment horizontal="center" shrinkToFit="1"/>
    </xf>
    <xf numFmtId="0" fontId="2" fillId="11" borderId="0" xfId="2" applyFont="1" applyFill="1" applyAlignment="1">
      <alignment shrinkToFit="1"/>
    </xf>
    <xf numFmtId="0" fontId="2" fillId="11" borderId="0" xfId="2" applyFont="1" applyFill="1" applyAlignment="1">
      <alignment horizontal="right" shrinkToFit="1"/>
    </xf>
    <xf numFmtId="0" fontId="2" fillId="11" borderId="0" xfId="2" applyFont="1" applyFill="1" applyAlignment="1">
      <alignment horizontal="right"/>
    </xf>
    <xf numFmtId="165" fontId="4" fillId="11" borderId="0" xfId="3" applyFont="1" applyFill="1" applyBorder="1" applyAlignment="1">
      <alignment horizontal="right"/>
    </xf>
    <xf numFmtId="0" fontId="2" fillId="11" borderId="0" xfId="2" applyFont="1" applyFill="1" applyAlignment="1">
      <alignment horizontal="center"/>
    </xf>
    <xf numFmtId="165" fontId="4" fillId="11" borderId="0" xfId="3" applyFont="1" applyFill="1" applyBorder="1" applyAlignment="1">
      <alignment horizontal="center"/>
    </xf>
    <xf numFmtId="165" fontId="5" fillId="11" borderId="0" xfId="3" applyFont="1" applyFill="1" applyBorder="1" applyAlignment="1">
      <alignment horizontal="center"/>
    </xf>
    <xf numFmtId="0" fontId="4" fillId="11" borderId="0" xfId="2" applyFont="1" applyFill="1" applyAlignment="1"/>
    <xf numFmtId="168" fontId="4" fillId="11" borderId="0" xfId="3" applyNumberFormat="1" applyFont="1" applyFill="1" applyBorder="1" applyAlignment="1">
      <alignment horizontal="right"/>
    </xf>
    <xf numFmtId="0" fontId="5" fillId="11" borderId="0" xfId="0" applyFont="1" applyFill="1" applyAlignment="1">
      <alignment horizontal="center"/>
    </xf>
    <xf numFmtId="169" fontId="4" fillId="11" borderId="0" xfId="3" applyNumberFormat="1" applyFont="1" applyFill="1" applyBorder="1" applyAlignment="1">
      <alignment horizontal="right"/>
    </xf>
    <xf numFmtId="0" fontId="30" fillId="11" borderId="0" xfId="0" applyFont="1" applyFill="1" applyAlignment="1">
      <alignment horizontal="center"/>
    </xf>
    <xf numFmtId="0" fontId="31" fillId="11" borderId="0" xfId="2" applyFont="1" applyFill="1" applyAlignment="1"/>
    <xf numFmtId="165" fontId="5" fillId="11" borderId="0" xfId="3" applyFont="1" applyFill="1" applyAlignment="1">
      <alignment horizontal="center"/>
    </xf>
    <xf numFmtId="0" fontId="32" fillId="11" borderId="0" xfId="0" applyFont="1" applyFill="1"/>
    <xf numFmtId="0" fontId="33" fillId="11" borderId="0" xfId="0" applyFont="1" applyFill="1" applyAlignment="1">
      <alignment wrapText="1"/>
    </xf>
    <xf numFmtId="0" fontId="35" fillId="11" borderId="0" xfId="0" applyFont="1" applyFill="1" applyAlignment="1">
      <alignment horizontal="center"/>
    </xf>
    <xf numFmtId="0" fontId="36" fillId="11" borderId="0" xfId="2" applyFont="1" applyFill="1" applyAlignment="1"/>
    <xf numFmtId="0" fontId="4" fillId="11" borderId="0" xfId="2" applyFont="1" applyFill="1" applyAlignment="1">
      <alignment horizontal="right"/>
    </xf>
    <xf numFmtId="43" fontId="37" fillId="11" borderId="0" xfId="1" applyFont="1" applyFill="1" applyBorder="1" applyAlignment="1">
      <alignment horizontal="left"/>
    </xf>
    <xf numFmtId="3" fontId="36" fillId="11" borderId="0" xfId="2" applyNumberFormat="1" applyFont="1" applyFill="1" applyAlignment="1"/>
    <xf numFmtId="0" fontId="36" fillId="11" borderId="68" xfId="2" applyFont="1" applyFill="1" applyBorder="1" applyAlignment="1"/>
    <xf numFmtId="165" fontId="2" fillId="11" borderId="0" xfId="3" applyFont="1" applyFill="1" applyAlignment="1"/>
    <xf numFmtId="0" fontId="2" fillId="11" borderId="0" xfId="2" applyFont="1" applyFill="1">
      <alignment vertical="top"/>
    </xf>
    <xf numFmtId="0" fontId="0" fillId="11" borderId="0" xfId="0" applyFill="1"/>
    <xf numFmtId="0" fontId="2" fillId="11" borderId="0" xfId="2" applyFont="1" applyFill="1" applyAlignment="1">
      <alignment horizontal="center" vertical="top"/>
    </xf>
    <xf numFmtId="165" fontId="4" fillId="11" borderId="0" xfId="3" applyFont="1" applyFill="1" applyBorder="1" applyAlignment="1">
      <alignment horizontal="center" vertical="top"/>
    </xf>
    <xf numFmtId="165" fontId="5" fillId="11" borderId="0" xfId="3" applyFont="1" applyFill="1" applyBorder="1" applyAlignment="1">
      <alignment horizontal="center" vertical="top"/>
    </xf>
    <xf numFmtId="166" fontId="41" fillId="11" borderId="0" xfId="3" applyNumberFormat="1" applyFont="1" applyFill="1" applyBorder="1" applyAlignment="1" applyProtection="1">
      <alignment horizontal="left" vertical="top"/>
    </xf>
    <xf numFmtId="165" fontId="5" fillId="11" borderId="0" xfId="3" applyFont="1" applyFill="1" applyAlignment="1">
      <alignment horizontal="center" vertical="top"/>
    </xf>
    <xf numFmtId="0" fontId="4" fillId="11" borderId="0" xfId="2" applyFont="1" applyFill="1">
      <alignment vertical="top"/>
    </xf>
    <xf numFmtId="0" fontId="15" fillId="11" borderId="0" xfId="0" applyFont="1" applyFill="1" applyAlignment="1">
      <alignment vertical="top"/>
    </xf>
    <xf numFmtId="0" fontId="12" fillId="11" borderId="0" xfId="2" applyFont="1" applyFill="1" applyAlignment="1">
      <alignment horizontal="center" vertical="top"/>
    </xf>
    <xf numFmtId="0" fontId="4" fillId="11" borderId="0" xfId="5" applyFont="1" applyFill="1" applyAlignment="1">
      <alignment horizontal="center" vertical="top"/>
    </xf>
    <xf numFmtId="43" fontId="18" fillId="11" borderId="0" xfId="1" applyFont="1" applyFill="1" applyBorder="1" applyAlignment="1">
      <alignment horizontal="center" vertical="top"/>
    </xf>
    <xf numFmtId="164" fontId="2" fillId="11" borderId="0" xfId="2" applyNumberFormat="1" applyFont="1" applyFill="1" applyAlignment="1">
      <alignment horizontal="center" vertical="top"/>
    </xf>
    <xf numFmtId="164" fontId="4" fillId="11" borderId="0" xfId="2" applyNumberFormat="1" applyFont="1" applyFill="1" applyAlignment="1">
      <alignment horizontal="center" vertical="top" shrinkToFit="1"/>
    </xf>
    <xf numFmtId="170" fontId="18" fillId="11" borderId="0" xfId="1" applyNumberFormat="1" applyFont="1" applyFill="1" applyBorder="1" applyAlignment="1">
      <alignment horizontal="left" vertical="top"/>
    </xf>
    <xf numFmtId="0" fontId="2" fillId="11" borderId="0" xfId="2" applyFont="1" applyFill="1" applyAlignment="1">
      <alignment horizontal="center" vertical="center"/>
    </xf>
    <xf numFmtId="0" fontId="2" fillId="11" borderId="0" xfId="2" applyFont="1" applyFill="1" applyAlignment="1">
      <alignment horizontal="center" vertical="center" wrapText="1"/>
    </xf>
    <xf numFmtId="0" fontId="2" fillId="11" borderId="0" xfId="2" applyFont="1" applyFill="1" applyAlignment="1">
      <alignment horizontal="center" vertical="top" shrinkToFit="1"/>
    </xf>
    <xf numFmtId="0" fontId="2" fillId="11" borderId="0" xfId="2" applyFont="1" applyFill="1" applyAlignment="1">
      <alignment vertical="top" shrinkToFit="1"/>
    </xf>
    <xf numFmtId="0" fontId="2" fillId="11" borderId="0" xfId="2" applyFont="1" applyFill="1" applyAlignment="1">
      <alignment horizontal="right" vertical="top" shrinkToFit="1"/>
    </xf>
    <xf numFmtId="0" fontId="2" fillId="11" borderId="0" xfId="2" applyFont="1" applyFill="1" applyAlignment="1">
      <alignment horizontal="right" vertical="top"/>
    </xf>
    <xf numFmtId="165" fontId="4" fillId="11" borderId="0" xfId="3" applyFont="1" applyFill="1" applyBorder="1" applyAlignment="1">
      <alignment horizontal="right" vertical="top"/>
    </xf>
    <xf numFmtId="0" fontId="13" fillId="11" borderId="3" xfId="5" applyFont="1" applyFill="1" applyBorder="1" applyAlignment="1">
      <alignment horizontal="right" vertical="top"/>
    </xf>
    <xf numFmtId="0" fontId="38" fillId="11" borderId="0" xfId="5" applyFont="1" applyFill="1" applyAlignment="1">
      <alignment horizontal="left" vertical="center" wrapText="1"/>
    </xf>
    <xf numFmtId="165" fontId="4" fillId="11" borderId="0" xfId="3" applyFont="1" applyFill="1" applyAlignment="1">
      <alignment horizontal="right" vertical="top"/>
    </xf>
    <xf numFmtId="0" fontId="9" fillId="11" borderId="0" xfId="4" applyFont="1" applyFill="1" applyAlignment="1">
      <alignment horizontal="center" vertical="top"/>
    </xf>
    <xf numFmtId="0" fontId="38" fillId="11" borderId="0" xfId="0" applyFont="1" applyFill="1" applyAlignment="1">
      <alignment horizontal="left" vertical="center" wrapText="1"/>
    </xf>
    <xf numFmtId="0" fontId="38" fillId="11" borderId="0" xfId="5" applyFont="1" applyFill="1" applyAlignment="1">
      <alignment horizontal="left" vertical="center" wrapText="1" shrinkToFit="1"/>
    </xf>
    <xf numFmtId="0" fontId="10" fillId="11" borderId="0" xfId="4" applyFont="1" applyFill="1" applyAlignment="1">
      <alignment horizontal="center" vertical="top"/>
    </xf>
    <xf numFmtId="0" fontId="12" fillId="11" borderId="0" xfId="2" applyFont="1" applyFill="1">
      <alignment vertical="top"/>
    </xf>
    <xf numFmtId="0" fontId="13" fillId="11" borderId="0" xfId="5" applyFont="1" applyFill="1" applyAlignment="1">
      <alignment horizontal="right" vertical="top"/>
    </xf>
    <xf numFmtId="165" fontId="20" fillId="11" borderId="4" xfId="5" applyNumberFormat="1" applyFont="1" applyFill="1" applyBorder="1" applyAlignment="1">
      <alignment vertical="top" shrinkToFit="1"/>
    </xf>
    <xf numFmtId="165" fontId="20" fillId="11" borderId="6" xfId="5" applyNumberFormat="1" applyFont="1" applyFill="1" applyBorder="1" applyAlignment="1">
      <alignment vertical="top" shrinkToFit="1"/>
    </xf>
    <xf numFmtId="0" fontId="17" fillId="11" borderId="0" xfId="0" applyFont="1" applyFill="1" applyAlignment="1">
      <alignment shrinkToFit="1"/>
    </xf>
    <xf numFmtId="0" fontId="27" fillId="11" borderId="0" xfId="0" applyFont="1" applyFill="1" applyAlignment="1">
      <alignment horizontal="center" shrinkToFit="1"/>
    </xf>
    <xf numFmtId="2" fontId="39" fillId="9" borderId="83" xfId="0" applyNumberFormat="1" applyFont="1" applyFill="1" applyBorder="1" applyAlignment="1">
      <alignment horizontal="left" vertical="center" wrapText="1"/>
    </xf>
    <xf numFmtId="2" fontId="39" fillId="9" borderId="80" xfId="0" applyNumberFormat="1" applyFont="1" applyFill="1" applyBorder="1" applyAlignment="1">
      <alignment horizontal="left" vertical="center" wrapText="1"/>
    </xf>
    <xf numFmtId="2" fontId="39" fillId="9" borderId="84" xfId="0" applyNumberFormat="1" applyFont="1" applyFill="1" applyBorder="1" applyAlignment="1">
      <alignment horizontal="left" vertical="center" wrapText="1"/>
    </xf>
    <xf numFmtId="2" fontId="38" fillId="9" borderId="72" xfId="0" applyNumberFormat="1" applyFont="1" applyFill="1" applyBorder="1" applyAlignment="1">
      <alignment horizontal="left" vertical="center" wrapText="1"/>
    </xf>
    <xf numFmtId="164" fontId="38" fillId="9" borderId="90" xfId="0" applyNumberFormat="1" applyFont="1" applyFill="1" applyBorder="1" applyAlignment="1">
      <alignment horizontal="center" vertical="center" wrapText="1"/>
    </xf>
    <xf numFmtId="2" fontId="38" fillId="9" borderId="74" xfId="0" applyNumberFormat="1" applyFont="1" applyFill="1" applyBorder="1" applyAlignment="1">
      <alignment horizontal="left" vertical="center" wrapText="1"/>
    </xf>
    <xf numFmtId="164" fontId="38" fillId="9" borderId="91" xfId="0" applyNumberFormat="1" applyFont="1" applyFill="1" applyBorder="1" applyAlignment="1">
      <alignment horizontal="center" vertical="center" wrapText="1"/>
    </xf>
    <xf numFmtId="2" fontId="38" fillId="9" borderId="75" xfId="0" applyNumberFormat="1" applyFont="1" applyFill="1" applyBorder="1" applyAlignment="1">
      <alignment horizontal="left" vertical="center" wrapText="1"/>
    </xf>
    <xf numFmtId="164" fontId="38" fillId="9" borderId="92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167" fontId="24" fillId="0" borderId="69" xfId="1" applyNumberFormat="1" applyFont="1" applyFill="1" applyBorder="1" applyAlignment="1">
      <alignment horizontal="center" vertical="center" wrapText="1"/>
    </xf>
    <xf numFmtId="0" fontId="24" fillId="0" borderId="69" xfId="5" applyFont="1" applyBorder="1" applyAlignment="1">
      <alignment horizontal="center" vertical="center" wrapText="1"/>
    </xf>
    <xf numFmtId="167" fontId="24" fillId="8" borderId="69" xfId="1" applyNumberFormat="1" applyFont="1" applyFill="1" applyBorder="1" applyAlignment="1">
      <alignment horizontal="center" vertical="center" wrapText="1"/>
    </xf>
    <xf numFmtId="0" fontId="24" fillId="8" borderId="69" xfId="5" applyFont="1" applyFill="1" applyBorder="1" applyAlignment="1">
      <alignment horizontal="center" vertical="center" wrapText="1"/>
    </xf>
    <xf numFmtId="167" fontId="24" fillId="0" borderId="70" xfId="1" applyNumberFormat="1" applyFont="1" applyFill="1" applyBorder="1" applyAlignment="1">
      <alignment horizontal="center" vertical="center" wrapText="1"/>
    </xf>
    <xf numFmtId="0" fontId="24" fillId="0" borderId="70" xfId="5" applyFont="1" applyBorder="1" applyAlignment="1">
      <alignment horizontal="center" vertical="center" wrapText="1"/>
    </xf>
    <xf numFmtId="167" fontId="24" fillId="9" borderId="73" xfId="1" applyNumberFormat="1" applyFont="1" applyFill="1" applyBorder="1" applyAlignment="1">
      <alignment horizontal="center" vertical="center" wrapText="1"/>
    </xf>
    <xf numFmtId="0" fontId="24" fillId="9" borderId="73" xfId="5" applyFont="1" applyFill="1" applyBorder="1" applyAlignment="1">
      <alignment horizontal="center" vertical="center" wrapText="1"/>
    </xf>
    <xf numFmtId="167" fontId="24" fillId="9" borderId="69" xfId="1" applyNumberFormat="1" applyFont="1" applyFill="1" applyBorder="1" applyAlignment="1">
      <alignment horizontal="center" vertical="center" wrapText="1"/>
    </xf>
    <xf numFmtId="0" fontId="24" fillId="9" borderId="69" xfId="5" applyFont="1" applyFill="1" applyBorder="1" applyAlignment="1">
      <alignment horizontal="center" vertical="center" wrapText="1"/>
    </xf>
    <xf numFmtId="167" fontId="24" fillId="9" borderId="76" xfId="1" applyNumberFormat="1" applyFont="1" applyFill="1" applyBorder="1" applyAlignment="1">
      <alignment horizontal="center" vertical="center" wrapText="1"/>
    </xf>
    <xf numFmtId="0" fontId="24" fillId="9" borderId="76" xfId="5" applyFont="1" applyFill="1" applyBorder="1" applyAlignment="1">
      <alignment horizontal="center" vertical="center" wrapText="1"/>
    </xf>
    <xf numFmtId="167" fontId="24" fillId="0" borderId="71" xfId="1" applyNumberFormat="1" applyFont="1" applyFill="1" applyBorder="1" applyAlignment="1">
      <alignment horizontal="center" vertical="center" wrapText="1"/>
    </xf>
    <xf numFmtId="0" fontId="24" fillId="0" borderId="71" xfId="5" applyFont="1" applyBorder="1" applyAlignment="1">
      <alignment horizontal="center" vertical="center" wrapText="1"/>
    </xf>
    <xf numFmtId="3" fontId="24" fillId="9" borderId="73" xfId="2" applyNumberFormat="1" applyFont="1" applyFill="1" applyBorder="1" applyAlignment="1">
      <alignment horizontal="center" vertical="center" shrinkToFit="1"/>
    </xf>
    <xf numFmtId="3" fontId="24" fillId="9" borderId="69" xfId="2" applyNumberFormat="1" applyFont="1" applyFill="1" applyBorder="1" applyAlignment="1">
      <alignment horizontal="center" vertical="center" shrinkToFit="1"/>
    </xf>
    <xf numFmtId="3" fontId="26" fillId="9" borderId="69" xfId="2" applyNumberFormat="1" applyFont="1" applyFill="1" applyBorder="1" applyAlignment="1">
      <alignment horizontal="center" vertical="center" shrinkToFit="1"/>
    </xf>
    <xf numFmtId="3" fontId="24" fillId="9" borderId="76" xfId="2" applyNumberFormat="1" applyFont="1" applyFill="1" applyBorder="1" applyAlignment="1">
      <alignment horizontal="center" vertical="center" shrinkToFit="1"/>
    </xf>
    <xf numFmtId="3" fontId="24" fillId="9" borderId="78" xfId="2" applyNumberFormat="1" applyFont="1" applyFill="1" applyBorder="1" applyAlignment="1">
      <alignment horizontal="center" vertical="center" shrinkToFit="1"/>
    </xf>
    <xf numFmtId="0" fontId="24" fillId="9" borderId="78" xfId="5" applyFont="1" applyFill="1" applyBorder="1" applyAlignment="1">
      <alignment horizontal="center" vertical="center" wrapText="1"/>
    </xf>
    <xf numFmtId="3" fontId="24" fillId="0" borderId="71" xfId="2" applyNumberFormat="1" applyFont="1" applyBorder="1" applyAlignment="1">
      <alignment horizontal="center" vertical="center" shrinkToFit="1"/>
    </xf>
    <xf numFmtId="3" fontId="24" fillId="0" borderId="69" xfId="2" applyNumberFormat="1" applyFont="1" applyBorder="1" applyAlignment="1">
      <alignment horizontal="center" vertical="center" shrinkToFit="1"/>
    </xf>
    <xf numFmtId="3" fontId="24" fillId="0" borderId="70" xfId="2" applyNumberFormat="1" applyFont="1" applyBorder="1" applyAlignment="1">
      <alignment horizontal="center" vertical="center" shrinkToFit="1"/>
    </xf>
    <xf numFmtId="3" fontId="26" fillId="0" borderId="71" xfId="2" applyNumberFormat="1" applyFont="1" applyBorder="1" applyAlignment="1">
      <alignment horizontal="center" vertical="center" shrinkToFit="1"/>
    </xf>
    <xf numFmtId="0" fontId="38" fillId="11" borderId="0" xfId="5" applyFont="1" applyFill="1" applyAlignment="1">
      <alignment vertical="center" wrapText="1"/>
    </xf>
    <xf numFmtId="0" fontId="38" fillId="11" borderId="0" xfId="5" applyFont="1" applyFill="1" applyAlignment="1">
      <alignment vertical="center"/>
    </xf>
    <xf numFmtId="0" fontId="38" fillId="11" borderId="0" xfId="0" applyFont="1" applyFill="1" applyAlignment="1">
      <alignment vertical="center"/>
    </xf>
    <xf numFmtId="0" fontId="2" fillId="0" borderId="69" xfId="2" applyFont="1" applyBorder="1" applyAlignment="1">
      <alignment vertical="center"/>
    </xf>
    <xf numFmtId="0" fontId="2" fillId="9" borderId="73" xfId="2" applyFont="1" applyFill="1" applyBorder="1" applyAlignment="1">
      <alignment vertical="center"/>
    </xf>
    <xf numFmtId="0" fontId="2" fillId="9" borderId="69" xfId="2" applyFont="1" applyFill="1" applyBorder="1" applyAlignment="1">
      <alignment vertical="center"/>
    </xf>
    <xf numFmtId="0" fontId="2" fillId="9" borderId="76" xfId="2" applyFont="1" applyFill="1" applyBorder="1" applyAlignment="1">
      <alignment vertical="center"/>
    </xf>
    <xf numFmtId="1" fontId="43" fillId="0" borderId="69" xfId="0" applyNumberFormat="1" applyFont="1" applyBorder="1" applyAlignment="1">
      <alignment horizontal="center" vertical="center" wrapText="1"/>
    </xf>
    <xf numFmtId="2" fontId="39" fillId="9" borderId="70" xfId="0" applyNumberFormat="1" applyFont="1" applyFill="1" applyBorder="1" applyAlignment="1">
      <alignment horizontal="left" vertical="center" wrapText="1"/>
    </xf>
    <xf numFmtId="1" fontId="38" fillId="9" borderId="93" xfId="0" applyNumberFormat="1" applyFont="1" applyFill="1" applyBorder="1" applyAlignment="1">
      <alignment horizontal="center" vertical="center" wrapText="1"/>
    </xf>
    <xf numFmtId="2" fontId="38" fillId="9" borderId="70" xfId="0" applyNumberFormat="1" applyFont="1" applyFill="1" applyBorder="1" applyAlignment="1">
      <alignment horizontal="left" vertical="center" wrapText="1"/>
    </xf>
    <xf numFmtId="2" fontId="38" fillId="9" borderId="70" xfId="0" applyNumberFormat="1" applyFont="1" applyFill="1" applyBorder="1" applyAlignment="1">
      <alignment horizontal="center" vertical="center" wrapText="1"/>
    </xf>
    <xf numFmtId="1" fontId="38" fillId="9" borderId="70" xfId="0" applyNumberFormat="1" applyFont="1" applyFill="1" applyBorder="1" applyAlignment="1">
      <alignment horizontal="center" vertical="center" wrapText="1"/>
    </xf>
    <xf numFmtId="3" fontId="24" fillId="9" borderId="70" xfId="2" applyNumberFormat="1" applyFont="1" applyFill="1" applyBorder="1" applyAlignment="1">
      <alignment horizontal="center" vertical="center" shrinkToFit="1"/>
    </xf>
    <xf numFmtId="0" fontId="24" fillId="9" borderId="70" xfId="5" applyFont="1" applyFill="1" applyBorder="1" applyAlignment="1">
      <alignment horizontal="center" vertical="center" wrapText="1"/>
    </xf>
    <xf numFmtId="43" fontId="40" fillId="9" borderId="70" xfId="5" applyNumberFormat="1" applyFont="1" applyFill="1" applyBorder="1" applyAlignment="1">
      <alignment horizontal="center" vertical="center" wrapText="1"/>
    </xf>
    <xf numFmtId="2" fontId="40" fillId="9" borderId="70" xfId="5" applyNumberFormat="1" applyFont="1" applyFill="1" applyBorder="1" applyAlignment="1">
      <alignment horizontal="center" vertical="center" wrapText="1"/>
    </xf>
    <xf numFmtId="0" fontId="2" fillId="9" borderId="70" xfId="2" applyFont="1" applyFill="1" applyBorder="1" applyAlignment="1"/>
    <xf numFmtId="164" fontId="38" fillId="9" borderId="70" xfId="0" applyNumberFormat="1" applyFont="1" applyFill="1" applyBorder="1" applyAlignment="1">
      <alignment vertical="center" wrapText="1"/>
    </xf>
    <xf numFmtId="164" fontId="38" fillId="9" borderId="94" xfId="0" applyNumberFormat="1" applyFont="1" applyFill="1" applyBorder="1" applyAlignment="1">
      <alignment horizontal="center" vertical="center" wrapText="1"/>
    </xf>
    <xf numFmtId="0" fontId="2" fillId="11" borderId="95" xfId="2" applyFont="1" applyFill="1" applyBorder="1" applyAlignment="1"/>
    <xf numFmtId="0" fontId="2" fillId="11" borderId="0" xfId="2" applyFont="1" applyFill="1" applyAlignment="1">
      <alignment vertical="center"/>
    </xf>
    <xf numFmtId="0" fontId="2" fillId="8" borderId="69" xfId="2" applyFont="1" applyFill="1" applyBorder="1" applyAlignment="1">
      <alignment vertical="center"/>
    </xf>
    <xf numFmtId="0" fontId="2" fillId="0" borderId="70" xfId="2" applyFont="1" applyBorder="1" applyAlignment="1">
      <alignment vertical="center"/>
    </xf>
    <xf numFmtId="0" fontId="2" fillId="9" borderId="88" xfId="2" applyFont="1" applyFill="1" applyBorder="1" applyAlignment="1">
      <alignment vertical="center"/>
    </xf>
    <xf numFmtId="0" fontId="2" fillId="9" borderId="85" xfId="2" applyFont="1" applyFill="1" applyBorder="1" applyAlignment="1">
      <alignment vertical="center"/>
    </xf>
    <xf numFmtId="0" fontId="2" fillId="9" borderId="0" xfId="2" applyFont="1" applyFill="1" applyAlignment="1">
      <alignment vertical="center"/>
    </xf>
    <xf numFmtId="0" fontId="2" fillId="9" borderId="86" xfId="2" applyFont="1" applyFill="1" applyBorder="1" applyAlignment="1">
      <alignment vertical="center"/>
    </xf>
    <xf numFmtId="0" fontId="2" fillId="9" borderId="89" xfId="2" applyFont="1" applyFill="1" applyBorder="1" applyAlignment="1">
      <alignment vertical="center"/>
    </xf>
    <xf numFmtId="0" fontId="2" fillId="9" borderId="87" xfId="2" applyFont="1" applyFill="1" applyBorder="1" applyAlignment="1">
      <alignment vertical="center"/>
    </xf>
    <xf numFmtId="0" fontId="2" fillId="0" borderId="71" xfId="2" applyFont="1" applyBorder="1" applyAlignment="1">
      <alignment vertical="center"/>
    </xf>
    <xf numFmtId="0" fontId="4" fillId="11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69" xfId="2" applyFont="1" applyBorder="1" applyAlignment="1">
      <alignment horizontal="center" vertical="center"/>
    </xf>
    <xf numFmtId="0" fontId="2" fillId="0" borderId="80" xfId="2" applyFont="1" applyBorder="1" applyAlignment="1">
      <alignment vertical="top" shrinkToFit="1"/>
    </xf>
    <xf numFmtId="164" fontId="2" fillId="0" borderId="0" xfId="2" applyNumberFormat="1" applyFont="1" applyAlignment="1"/>
    <xf numFmtId="0" fontId="0" fillId="12" borderId="97" xfId="0" applyFill="1" applyBorder="1" applyAlignment="1">
      <alignment horizontal="center" wrapText="1"/>
    </xf>
    <xf numFmtId="0" fontId="0" fillId="12" borderId="97" xfId="0" applyFill="1" applyBorder="1" applyAlignment="1">
      <alignment horizontal="center"/>
    </xf>
    <xf numFmtId="4" fontId="0" fillId="12" borderId="97" xfId="0" applyNumberFormat="1" applyFill="1" applyBorder="1" applyAlignment="1">
      <alignment horizontal="center"/>
    </xf>
    <xf numFmtId="0" fontId="0" fillId="0" borderId="96" xfId="0" applyBorder="1" applyAlignment="1">
      <alignment horizontal="left" wrapText="1"/>
    </xf>
    <xf numFmtId="2" fontId="44" fillId="0" borderId="97" xfId="0" applyNumberFormat="1" applyFont="1" applyBorder="1" applyAlignment="1">
      <alignment horizontal="left" vertical="center" wrapText="1"/>
    </xf>
    <xf numFmtId="2" fontId="44" fillId="11" borderId="97" xfId="0" applyNumberFormat="1" applyFont="1" applyFill="1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1" fontId="2" fillId="11" borderId="97" xfId="2" applyNumberFormat="1" applyFont="1" applyFill="1" applyBorder="1" applyAlignment="1">
      <alignment horizontal="center" vertical="center"/>
    </xf>
    <xf numFmtId="4" fontId="0" fillId="0" borderId="97" xfId="0" applyNumberFormat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164" fontId="44" fillId="0" borderId="97" xfId="0" applyNumberFormat="1" applyFont="1" applyBorder="1" applyAlignment="1">
      <alignment horizontal="center" vertical="center" wrapText="1"/>
    </xf>
    <xf numFmtId="4" fontId="2" fillId="11" borderId="97" xfId="2" applyNumberFormat="1" applyFont="1" applyFill="1" applyBorder="1" applyAlignment="1">
      <alignment horizontal="center" vertical="center"/>
    </xf>
    <xf numFmtId="4" fontId="0" fillId="0" borderId="97" xfId="0" applyNumberFormat="1" applyBorder="1" applyAlignment="1">
      <alignment horizontal="center" vertical="center"/>
    </xf>
    <xf numFmtId="164" fontId="38" fillId="9" borderId="70" xfId="0" applyNumberFormat="1" applyFont="1" applyFill="1" applyBorder="1" applyAlignment="1">
      <alignment horizontal="center" vertical="center" wrapText="1"/>
    </xf>
    <xf numFmtId="164" fontId="38" fillId="9" borderId="79" xfId="0" applyNumberFormat="1" applyFont="1" applyFill="1" applyBorder="1" applyAlignment="1">
      <alignment horizontal="center" vertical="center" wrapText="1"/>
    </xf>
    <xf numFmtId="164" fontId="38" fillId="9" borderId="71" xfId="0" applyNumberFormat="1" applyFont="1" applyFill="1" applyBorder="1" applyAlignment="1">
      <alignment horizontal="center" vertical="center" wrapText="1"/>
    </xf>
    <xf numFmtId="164" fontId="38" fillId="9" borderId="82" xfId="0" applyNumberFormat="1" applyFont="1" applyFill="1" applyBorder="1" applyAlignment="1">
      <alignment horizontal="center" vertical="center" wrapText="1"/>
    </xf>
    <xf numFmtId="4" fontId="38" fillId="10" borderId="80" xfId="5" applyNumberFormat="1" applyFont="1" applyFill="1" applyBorder="1" applyAlignment="1">
      <alignment horizontal="center" vertical="center" textRotation="90" wrapText="1"/>
    </xf>
    <xf numFmtId="4" fontId="38" fillId="10" borderId="81" xfId="5" applyNumberFormat="1" applyFont="1" applyFill="1" applyBorder="1" applyAlignment="1">
      <alignment horizontal="center" vertical="center" textRotation="90" wrapText="1"/>
    </xf>
    <xf numFmtId="0" fontId="38" fillId="11" borderId="1" xfId="0" applyFont="1" applyFill="1" applyBorder="1" applyAlignment="1">
      <alignment horizontal="left" vertical="center" wrapText="1"/>
    </xf>
    <xf numFmtId="0" fontId="38" fillId="11" borderId="2" xfId="0" applyFont="1" applyFill="1" applyBorder="1" applyAlignment="1">
      <alignment horizontal="left" vertical="center" wrapText="1"/>
    </xf>
    <xf numFmtId="3" fontId="26" fillId="9" borderId="70" xfId="2" applyNumberFormat="1" applyFont="1" applyFill="1" applyBorder="1" applyAlignment="1">
      <alignment horizontal="center" vertical="center" shrinkToFit="1"/>
    </xf>
    <xf numFmtId="3" fontId="26" fillId="9" borderId="71" xfId="2" applyNumberFormat="1" applyFont="1" applyFill="1" applyBorder="1" applyAlignment="1">
      <alignment horizontal="center" vertical="center" shrinkToFit="1"/>
    </xf>
    <xf numFmtId="3" fontId="26" fillId="9" borderId="79" xfId="2" applyNumberFormat="1" applyFont="1" applyFill="1" applyBorder="1" applyAlignment="1">
      <alignment horizontal="center" vertical="center" shrinkToFit="1"/>
    </xf>
    <xf numFmtId="3" fontId="24" fillId="9" borderId="82" xfId="2" applyNumberFormat="1" applyFont="1" applyFill="1" applyBorder="1" applyAlignment="1">
      <alignment horizontal="center" vertical="center" shrinkToFit="1"/>
    </xf>
    <xf numFmtId="3" fontId="24" fillId="9" borderId="71" xfId="2" applyNumberFormat="1" applyFont="1" applyFill="1" applyBorder="1" applyAlignment="1">
      <alignment horizontal="center" vertical="center" shrinkToFit="1"/>
    </xf>
    <xf numFmtId="165" fontId="5" fillId="0" borderId="30" xfId="3" applyFont="1" applyFill="1" applyBorder="1" applyAlignment="1">
      <alignment horizontal="center" vertical="center" wrapText="1"/>
    </xf>
    <xf numFmtId="165" fontId="5" fillId="0" borderId="58" xfId="3" applyFont="1" applyFill="1" applyBorder="1" applyAlignment="1">
      <alignment horizontal="center" vertical="center" wrapText="1"/>
    </xf>
    <xf numFmtId="165" fontId="5" fillId="0" borderId="22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23" fillId="0" borderId="10" xfId="5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Migliaia" xfId="1" builtinId="3"/>
    <cellStyle name="Migliaia 2" xfId="3" xr:uid="{57E58919-A172-4755-B5B6-58BBA542AAE0}"/>
    <cellStyle name="Normale" xfId="0" builtinId="0"/>
    <cellStyle name="Normale 2 2" xfId="5" xr:uid="{C1F6930C-113A-4F64-858C-1CDD5BF52442}"/>
    <cellStyle name="Normale 2 4" xfId="2" xr:uid="{AAA6B4C0-2A76-497B-894F-006B351F5A4A}"/>
    <cellStyle name="Normale 3" xfId="4" xr:uid="{6A866E98-8DBF-4539-8C47-E9EC29FF249D}"/>
  </cellStyles>
  <dxfs count="513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37353</xdr:rowOff>
    </xdr:from>
    <xdr:to>
      <xdr:col>7</xdr:col>
      <xdr:colOff>1172882</xdr:colOff>
      <xdr:row>1</xdr:row>
      <xdr:rowOff>59765</xdr:rowOff>
    </xdr:to>
    <xdr:pic>
      <xdr:nvPicPr>
        <xdr:cNvPr id="2" name="Immagine 3" descr="Descrizione: emblema_gr">
          <a:extLst>
            <a:ext uri="{FF2B5EF4-FFF2-40B4-BE49-F238E27FC236}">
              <a16:creationId xmlns:a16="http://schemas.microsoft.com/office/drawing/2014/main" id="{B20384B0-AB17-4FB1-A67E-FBB4824A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37353"/>
          <a:ext cx="782357" cy="657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51546</xdr:colOff>
      <xdr:row>0</xdr:row>
      <xdr:rowOff>454585</xdr:rowOff>
    </xdr:from>
    <xdr:to>
      <xdr:col>4</xdr:col>
      <xdr:colOff>1248148</xdr:colOff>
      <xdr:row>4</xdr:row>
      <xdr:rowOff>104588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04C70B3-4ABC-4220-BAF8-280FB2BE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996" y="454585"/>
          <a:ext cx="1196602" cy="106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04513/Downloads/MI04513/AppData/Local/Microsoft/Windows/Temporary%20Internet%20Files/Content.Outlook/Q2CXF5H7/ans_paritarie_costruisc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MI04513/Downloads/MI04513/Documents/UFF.%20(exVI)%20-%20SERVIZIO%20NON%20STATALI%20%20%20(D)/NON%20STATALI%20dal%2005-06/FONDI/FONDI%20DECRETI%202016%202017/SIDI%20ans_paritarie_170407(DA%20COLLADEL).xlsx?BC8D4A38" TargetMode="External"/><Relationship Id="rId1" Type="http://schemas.openxmlformats.org/officeDocument/2006/relationships/externalLinkPath" Target="file:///\\BC8D4A38\SIDI%20ans_paritarie_170407(DA%20COLLADE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"/>
      <sheetName val="MONAVSVE14"/>
      <sheetName val="prim"/>
      <sheetName val="ee_par"/>
      <sheetName val="piv_ee"/>
      <sheetName val="ee_appoggio"/>
      <sheetName val="tab_primaria"/>
      <sheetName val="mm"/>
      <sheetName val="mm_piv"/>
      <sheetName val="mm_app"/>
      <sheetName val="tab_primogrado"/>
      <sheetName val="ss"/>
      <sheetName val="ss_piv"/>
      <sheetName val="ss_appoggio"/>
      <sheetName val="tab_s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anzia"/>
      <sheetName val="tab_infanzia"/>
      <sheetName val="primaria"/>
      <sheetName val="tab_primaria"/>
      <sheetName val="primo_grado"/>
      <sheetName val="tab_primogrado"/>
      <sheetName val="secondo_grado"/>
      <sheetName val="tab_secondogr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196E-6252-400C-A35F-F9994F9627DC}">
  <dimension ref="A1:AA162"/>
  <sheetViews>
    <sheetView zoomScale="85" zoomScaleNormal="85" workbookViewId="0">
      <selection activeCell="W10" sqref="W10"/>
    </sheetView>
  </sheetViews>
  <sheetFormatPr defaultColWidth="4.5703125" defaultRowHeight="15" x14ac:dyDescent="0.15"/>
  <cols>
    <col min="1" max="1" width="8.140625" style="1" customWidth="1"/>
    <col min="2" max="2" width="11.7109375" style="1" customWidth="1"/>
    <col min="3" max="3" width="13.85546875" style="285" customWidth="1"/>
    <col min="4" max="4" width="38.7109375" style="2" customWidth="1"/>
    <col min="5" max="5" width="19.42578125" style="2" customWidth="1"/>
    <col min="6" max="6" width="36" style="2" customWidth="1"/>
    <col min="7" max="7" width="33.85546875" style="2" customWidth="1"/>
    <col min="8" max="8" width="5.85546875" style="4" customWidth="1"/>
    <col min="9" max="9" width="8.140625" style="5" customWidth="1"/>
    <col min="10" max="10" width="14.140625" style="43" customWidth="1"/>
    <col min="11" max="11" width="10.28515625" style="8" customWidth="1"/>
    <col min="12" max="12" width="9.85546875" style="8" customWidth="1"/>
    <col min="13" max="13" width="8.42578125" style="8" customWidth="1"/>
    <col min="14" max="14" width="6.42578125" style="9" customWidth="1"/>
    <col min="15" max="15" width="9.5703125" style="9" customWidth="1"/>
    <col min="16" max="16" width="12.28515625" style="10" customWidth="1"/>
    <col min="17" max="17" width="14.7109375" style="11" customWidth="1"/>
    <col min="18" max="18" width="6.42578125" style="1" customWidth="1"/>
    <col min="19" max="19" width="11.28515625" style="300" customWidth="1"/>
    <col min="20" max="20" width="8.7109375" style="1" customWidth="1"/>
    <col min="21" max="21" width="17" style="1" customWidth="1"/>
    <col min="22" max="22" width="8.5703125" style="486" customWidth="1"/>
    <col min="23" max="23" width="8.85546875" style="486" customWidth="1"/>
    <col min="24" max="222" width="8.85546875" style="1" customWidth="1"/>
    <col min="223" max="224" width="6.42578125" style="1" customWidth="1"/>
    <col min="225" max="225" width="9.140625" style="1" customWidth="1"/>
    <col min="226" max="226" width="31.140625" style="1" customWidth="1"/>
    <col min="227" max="227" width="12.42578125" style="1" customWidth="1"/>
    <col min="228" max="228" width="7.28515625" style="1" customWidth="1"/>
    <col min="229" max="233" width="2.85546875" style="1" customWidth="1"/>
    <col min="234" max="234" width="4.5703125" style="1"/>
    <col min="235" max="239" width="2.85546875" style="1" customWidth="1"/>
    <col min="240" max="257" width="4.5703125" style="1"/>
    <col min="258" max="258" width="7" style="1" bestFit="1" customWidth="1"/>
    <col min="259" max="259" width="9.28515625" style="1" customWidth="1"/>
    <col min="260" max="260" width="12.7109375" style="1" customWidth="1"/>
    <col min="261" max="261" width="48.42578125" style="1" customWidth="1"/>
    <col min="262" max="262" width="21.28515625" style="1" customWidth="1"/>
    <col min="263" max="263" width="12.7109375" style="1" customWidth="1"/>
    <col min="264" max="264" width="18.42578125" style="1" customWidth="1"/>
    <col min="265" max="265" width="10.140625" style="1" customWidth="1"/>
    <col min="266" max="266" width="18.28515625" style="1" customWidth="1"/>
    <col min="267" max="267" width="11.85546875" style="1" customWidth="1"/>
    <col min="268" max="268" width="14.85546875" style="1" customWidth="1"/>
    <col min="269" max="269" width="8.7109375" style="1" customWidth="1"/>
    <col min="270" max="270" width="18.42578125" style="1" customWidth="1"/>
    <col min="271" max="271" width="12.5703125" style="1" customWidth="1"/>
    <col min="272" max="272" width="19.5703125" style="1" customWidth="1"/>
    <col min="273" max="273" width="18.7109375" style="1" customWidth="1"/>
    <col min="274" max="274" width="4.5703125" style="1"/>
    <col min="275" max="275" width="32.7109375" style="1" customWidth="1"/>
    <col min="276" max="478" width="8.85546875" style="1" customWidth="1"/>
    <col min="479" max="480" width="6.42578125" style="1" customWidth="1"/>
    <col min="481" max="481" width="9.140625" style="1" customWidth="1"/>
    <col min="482" max="482" width="31.140625" style="1" customWidth="1"/>
    <col min="483" max="483" width="12.42578125" style="1" customWidth="1"/>
    <col min="484" max="484" width="7.28515625" style="1" customWidth="1"/>
    <col min="485" max="489" width="2.85546875" style="1" customWidth="1"/>
    <col min="490" max="490" width="4.5703125" style="1"/>
    <col min="491" max="495" width="2.85546875" style="1" customWidth="1"/>
    <col min="496" max="513" width="4.5703125" style="1"/>
    <col min="514" max="514" width="7" style="1" bestFit="1" customWidth="1"/>
    <col min="515" max="515" width="9.28515625" style="1" customWidth="1"/>
    <col min="516" max="516" width="12.7109375" style="1" customWidth="1"/>
    <col min="517" max="517" width="48.42578125" style="1" customWidth="1"/>
    <col min="518" max="518" width="21.28515625" style="1" customWidth="1"/>
    <col min="519" max="519" width="12.7109375" style="1" customWidth="1"/>
    <col min="520" max="520" width="18.42578125" style="1" customWidth="1"/>
    <col min="521" max="521" width="10.140625" style="1" customWidth="1"/>
    <col min="522" max="522" width="18.28515625" style="1" customWidth="1"/>
    <col min="523" max="523" width="11.85546875" style="1" customWidth="1"/>
    <col min="524" max="524" width="14.85546875" style="1" customWidth="1"/>
    <col min="525" max="525" width="8.7109375" style="1" customWidth="1"/>
    <col min="526" max="526" width="18.42578125" style="1" customWidth="1"/>
    <col min="527" max="527" width="12.5703125" style="1" customWidth="1"/>
    <col min="528" max="528" width="19.5703125" style="1" customWidth="1"/>
    <col min="529" max="529" width="18.7109375" style="1" customWidth="1"/>
    <col min="530" max="530" width="4.5703125" style="1"/>
    <col min="531" max="531" width="32.7109375" style="1" customWidth="1"/>
    <col min="532" max="734" width="8.85546875" style="1" customWidth="1"/>
    <col min="735" max="736" width="6.42578125" style="1" customWidth="1"/>
    <col min="737" max="737" width="9.140625" style="1" customWidth="1"/>
    <col min="738" max="738" width="31.140625" style="1" customWidth="1"/>
    <col min="739" max="739" width="12.42578125" style="1" customWidth="1"/>
    <col min="740" max="740" width="7.28515625" style="1" customWidth="1"/>
    <col min="741" max="745" width="2.85546875" style="1" customWidth="1"/>
    <col min="746" max="746" width="4.5703125" style="1"/>
    <col min="747" max="751" width="2.85546875" style="1" customWidth="1"/>
    <col min="752" max="769" width="4.5703125" style="1"/>
    <col min="770" max="770" width="7" style="1" bestFit="1" customWidth="1"/>
    <col min="771" max="771" width="9.28515625" style="1" customWidth="1"/>
    <col min="772" max="772" width="12.7109375" style="1" customWidth="1"/>
    <col min="773" max="773" width="48.42578125" style="1" customWidth="1"/>
    <col min="774" max="774" width="21.28515625" style="1" customWidth="1"/>
    <col min="775" max="775" width="12.7109375" style="1" customWidth="1"/>
    <col min="776" max="776" width="18.42578125" style="1" customWidth="1"/>
    <col min="777" max="777" width="10.140625" style="1" customWidth="1"/>
    <col min="778" max="778" width="18.28515625" style="1" customWidth="1"/>
    <col min="779" max="779" width="11.85546875" style="1" customWidth="1"/>
    <col min="780" max="780" width="14.85546875" style="1" customWidth="1"/>
    <col min="781" max="781" width="8.7109375" style="1" customWidth="1"/>
    <col min="782" max="782" width="18.42578125" style="1" customWidth="1"/>
    <col min="783" max="783" width="12.5703125" style="1" customWidth="1"/>
    <col min="784" max="784" width="19.5703125" style="1" customWidth="1"/>
    <col min="785" max="785" width="18.7109375" style="1" customWidth="1"/>
    <col min="786" max="786" width="4.5703125" style="1"/>
    <col min="787" max="787" width="32.7109375" style="1" customWidth="1"/>
    <col min="788" max="990" width="8.85546875" style="1" customWidth="1"/>
    <col min="991" max="992" width="6.42578125" style="1" customWidth="1"/>
    <col min="993" max="993" width="9.140625" style="1" customWidth="1"/>
    <col min="994" max="994" width="31.140625" style="1" customWidth="1"/>
    <col min="995" max="995" width="12.42578125" style="1" customWidth="1"/>
    <col min="996" max="996" width="7.28515625" style="1" customWidth="1"/>
    <col min="997" max="1001" width="2.85546875" style="1" customWidth="1"/>
    <col min="1002" max="1002" width="4.5703125" style="1"/>
    <col min="1003" max="1007" width="2.85546875" style="1" customWidth="1"/>
    <col min="1008" max="1025" width="4.5703125" style="1"/>
    <col min="1026" max="1026" width="7" style="1" bestFit="1" customWidth="1"/>
    <col min="1027" max="1027" width="9.28515625" style="1" customWidth="1"/>
    <col min="1028" max="1028" width="12.7109375" style="1" customWidth="1"/>
    <col min="1029" max="1029" width="48.42578125" style="1" customWidth="1"/>
    <col min="1030" max="1030" width="21.28515625" style="1" customWidth="1"/>
    <col min="1031" max="1031" width="12.7109375" style="1" customWidth="1"/>
    <col min="1032" max="1032" width="18.42578125" style="1" customWidth="1"/>
    <col min="1033" max="1033" width="10.140625" style="1" customWidth="1"/>
    <col min="1034" max="1034" width="18.28515625" style="1" customWidth="1"/>
    <col min="1035" max="1035" width="11.85546875" style="1" customWidth="1"/>
    <col min="1036" max="1036" width="14.85546875" style="1" customWidth="1"/>
    <col min="1037" max="1037" width="8.7109375" style="1" customWidth="1"/>
    <col min="1038" max="1038" width="18.42578125" style="1" customWidth="1"/>
    <col min="1039" max="1039" width="12.5703125" style="1" customWidth="1"/>
    <col min="1040" max="1040" width="19.5703125" style="1" customWidth="1"/>
    <col min="1041" max="1041" width="18.7109375" style="1" customWidth="1"/>
    <col min="1042" max="1042" width="4.5703125" style="1"/>
    <col min="1043" max="1043" width="32.7109375" style="1" customWidth="1"/>
    <col min="1044" max="1246" width="8.85546875" style="1" customWidth="1"/>
    <col min="1247" max="1248" width="6.42578125" style="1" customWidth="1"/>
    <col min="1249" max="1249" width="9.140625" style="1" customWidth="1"/>
    <col min="1250" max="1250" width="31.140625" style="1" customWidth="1"/>
    <col min="1251" max="1251" width="12.42578125" style="1" customWidth="1"/>
    <col min="1252" max="1252" width="7.28515625" style="1" customWidth="1"/>
    <col min="1253" max="1257" width="2.85546875" style="1" customWidth="1"/>
    <col min="1258" max="1258" width="4.5703125" style="1"/>
    <col min="1259" max="1263" width="2.85546875" style="1" customWidth="1"/>
    <col min="1264" max="1281" width="4.5703125" style="1"/>
    <col min="1282" max="1282" width="7" style="1" bestFit="1" customWidth="1"/>
    <col min="1283" max="1283" width="9.28515625" style="1" customWidth="1"/>
    <col min="1284" max="1284" width="12.7109375" style="1" customWidth="1"/>
    <col min="1285" max="1285" width="48.42578125" style="1" customWidth="1"/>
    <col min="1286" max="1286" width="21.28515625" style="1" customWidth="1"/>
    <col min="1287" max="1287" width="12.7109375" style="1" customWidth="1"/>
    <col min="1288" max="1288" width="18.42578125" style="1" customWidth="1"/>
    <col min="1289" max="1289" width="10.140625" style="1" customWidth="1"/>
    <col min="1290" max="1290" width="18.28515625" style="1" customWidth="1"/>
    <col min="1291" max="1291" width="11.85546875" style="1" customWidth="1"/>
    <col min="1292" max="1292" width="14.85546875" style="1" customWidth="1"/>
    <col min="1293" max="1293" width="8.7109375" style="1" customWidth="1"/>
    <col min="1294" max="1294" width="18.42578125" style="1" customWidth="1"/>
    <col min="1295" max="1295" width="12.5703125" style="1" customWidth="1"/>
    <col min="1296" max="1296" width="19.5703125" style="1" customWidth="1"/>
    <col min="1297" max="1297" width="18.7109375" style="1" customWidth="1"/>
    <col min="1298" max="1298" width="4.5703125" style="1"/>
    <col min="1299" max="1299" width="32.7109375" style="1" customWidth="1"/>
    <col min="1300" max="1502" width="8.85546875" style="1" customWidth="1"/>
    <col min="1503" max="1504" width="6.42578125" style="1" customWidth="1"/>
    <col min="1505" max="1505" width="9.140625" style="1" customWidth="1"/>
    <col min="1506" max="1506" width="31.140625" style="1" customWidth="1"/>
    <col min="1507" max="1507" width="12.42578125" style="1" customWidth="1"/>
    <col min="1508" max="1508" width="7.28515625" style="1" customWidth="1"/>
    <col min="1509" max="1513" width="2.85546875" style="1" customWidth="1"/>
    <col min="1514" max="1514" width="4.5703125" style="1"/>
    <col min="1515" max="1519" width="2.85546875" style="1" customWidth="1"/>
    <col min="1520" max="1537" width="4.5703125" style="1"/>
    <col min="1538" max="1538" width="7" style="1" bestFit="1" customWidth="1"/>
    <col min="1539" max="1539" width="9.28515625" style="1" customWidth="1"/>
    <col min="1540" max="1540" width="12.7109375" style="1" customWidth="1"/>
    <col min="1541" max="1541" width="48.42578125" style="1" customWidth="1"/>
    <col min="1542" max="1542" width="21.28515625" style="1" customWidth="1"/>
    <col min="1543" max="1543" width="12.7109375" style="1" customWidth="1"/>
    <col min="1544" max="1544" width="18.42578125" style="1" customWidth="1"/>
    <col min="1545" max="1545" width="10.140625" style="1" customWidth="1"/>
    <col min="1546" max="1546" width="18.28515625" style="1" customWidth="1"/>
    <col min="1547" max="1547" width="11.85546875" style="1" customWidth="1"/>
    <col min="1548" max="1548" width="14.85546875" style="1" customWidth="1"/>
    <col min="1549" max="1549" width="8.7109375" style="1" customWidth="1"/>
    <col min="1550" max="1550" width="18.42578125" style="1" customWidth="1"/>
    <col min="1551" max="1551" width="12.5703125" style="1" customWidth="1"/>
    <col min="1552" max="1552" width="19.5703125" style="1" customWidth="1"/>
    <col min="1553" max="1553" width="18.7109375" style="1" customWidth="1"/>
    <col min="1554" max="1554" width="4.5703125" style="1"/>
    <col min="1555" max="1555" width="32.7109375" style="1" customWidth="1"/>
    <col min="1556" max="1758" width="8.85546875" style="1" customWidth="1"/>
    <col min="1759" max="1760" width="6.42578125" style="1" customWidth="1"/>
    <col min="1761" max="1761" width="9.140625" style="1" customWidth="1"/>
    <col min="1762" max="1762" width="31.140625" style="1" customWidth="1"/>
    <col min="1763" max="1763" width="12.42578125" style="1" customWidth="1"/>
    <col min="1764" max="1764" width="7.28515625" style="1" customWidth="1"/>
    <col min="1765" max="1769" width="2.85546875" style="1" customWidth="1"/>
    <col min="1770" max="1770" width="4.5703125" style="1"/>
    <col min="1771" max="1775" width="2.85546875" style="1" customWidth="1"/>
    <col min="1776" max="1793" width="4.5703125" style="1"/>
    <col min="1794" max="1794" width="7" style="1" bestFit="1" customWidth="1"/>
    <col min="1795" max="1795" width="9.28515625" style="1" customWidth="1"/>
    <col min="1796" max="1796" width="12.7109375" style="1" customWidth="1"/>
    <col min="1797" max="1797" width="48.42578125" style="1" customWidth="1"/>
    <col min="1798" max="1798" width="21.28515625" style="1" customWidth="1"/>
    <col min="1799" max="1799" width="12.7109375" style="1" customWidth="1"/>
    <col min="1800" max="1800" width="18.42578125" style="1" customWidth="1"/>
    <col min="1801" max="1801" width="10.140625" style="1" customWidth="1"/>
    <col min="1802" max="1802" width="18.28515625" style="1" customWidth="1"/>
    <col min="1803" max="1803" width="11.85546875" style="1" customWidth="1"/>
    <col min="1804" max="1804" width="14.85546875" style="1" customWidth="1"/>
    <col min="1805" max="1805" width="8.7109375" style="1" customWidth="1"/>
    <col min="1806" max="1806" width="18.42578125" style="1" customWidth="1"/>
    <col min="1807" max="1807" width="12.5703125" style="1" customWidth="1"/>
    <col min="1808" max="1808" width="19.5703125" style="1" customWidth="1"/>
    <col min="1809" max="1809" width="18.7109375" style="1" customWidth="1"/>
    <col min="1810" max="1810" width="4.5703125" style="1"/>
    <col min="1811" max="1811" width="32.7109375" style="1" customWidth="1"/>
    <col min="1812" max="2014" width="8.85546875" style="1" customWidth="1"/>
    <col min="2015" max="2016" width="6.42578125" style="1" customWidth="1"/>
    <col min="2017" max="2017" width="9.140625" style="1" customWidth="1"/>
    <col min="2018" max="2018" width="31.140625" style="1" customWidth="1"/>
    <col min="2019" max="2019" width="12.42578125" style="1" customWidth="1"/>
    <col min="2020" max="2020" width="7.28515625" style="1" customWidth="1"/>
    <col min="2021" max="2025" width="2.85546875" style="1" customWidth="1"/>
    <col min="2026" max="2026" width="4.5703125" style="1"/>
    <col min="2027" max="2031" width="2.85546875" style="1" customWidth="1"/>
    <col min="2032" max="2049" width="4.5703125" style="1"/>
    <col min="2050" max="2050" width="7" style="1" bestFit="1" customWidth="1"/>
    <col min="2051" max="2051" width="9.28515625" style="1" customWidth="1"/>
    <col min="2052" max="2052" width="12.7109375" style="1" customWidth="1"/>
    <col min="2053" max="2053" width="48.42578125" style="1" customWidth="1"/>
    <col min="2054" max="2054" width="21.28515625" style="1" customWidth="1"/>
    <col min="2055" max="2055" width="12.7109375" style="1" customWidth="1"/>
    <col min="2056" max="2056" width="18.42578125" style="1" customWidth="1"/>
    <col min="2057" max="2057" width="10.140625" style="1" customWidth="1"/>
    <col min="2058" max="2058" width="18.28515625" style="1" customWidth="1"/>
    <col min="2059" max="2059" width="11.85546875" style="1" customWidth="1"/>
    <col min="2060" max="2060" width="14.85546875" style="1" customWidth="1"/>
    <col min="2061" max="2061" width="8.7109375" style="1" customWidth="1"/>
    <col min="2062" max="2062" width="18.42578125" style="1" customWidth="1"/>
    <col min="2063" max="2063" width="12.5703125" style="1" customWidth="1"/>
    <col min="2064" max="2064" width="19.5703125" style="1" customWidth="1"/>
    <col min="2065" max="2065" width="18.7109375" style="1" customWidth="1"/>
    <col min="2066" max="2066" width="4.5703125" style="1"/>
    <col min="2067" max="2067" width="32.7109375" style="1" customWidth="1"/>
    <col min="2068" max="2270" width="8.85546875" style="1" customWidth="1"/>
    <col min="2271" max="2272" width="6.42578125" style="1" customWidth="1"/>
    <col min="2273" max="2273" width="9.140625" style="1" customWidth="1"/>
    <col min="2274" max="2274" width="31.140625" style="1" customWidth="1"/>
    <col min="2275" max="2275" width="12.42578125" style="1" customWidth="1"/>
    <col min="2276" max="2276" width="7.28515625" style="1" customWidth="1"/>
    <col min="2277" max="2281" width="2.85546875" style="1" customWidth="1"/>
    <col min="2282" max="2282" width="4.5703125" style="1"/>
    <col min="2283" max="2287" width="2.85546875" style="1" customWidth="1"/>
    <col min="2288" max="2305" width="4.5703125" style="1"/>
    <col min="2306" max="2306" width="7" style="1" bestFit="1" customWidth="1"/>
    <col min="2307" max="2307" width="9.28515625" style="1" customWidth="1"/>
    <col min="2308" max="2308" width="12.7109375" style="1" customWidth="1"/>
    <col min="2309" max="2309" width="48.42578125" style="1" customWidth="1"/>
    <col min="2310" max="2310" width="21.28515625" style="1" customWidth="1"/>
    <col min="2311" max="2311" width="12.7109375" style="1" customWidth="1"/>
    <col min="2312" max="2312" width="18.42578125" style="1" customWidth="1"/>
    <col min="2313" max="2313" width="10.140625" style="1" customWidth="1"/>
    <col min="2314" max="2314" width="18.28515625" style="1" customWidth="1"/>
    <col min="2315" max="2315" width="11.85546875" style="1" customWidth="1"/>
    <col min="2316" max="2316" width="14.85546875" style="1" customWidth="1"/>
    <col min="2317" max="2317" width="8.7109375" style="1" customWidth="1"/>
    <col min="2318" max="2318" width="18.42578125" style="1" customWidth="1"/>
    <col min="2319" max="2319" width="12.5703125" style="1" customWidth="1"/>
    <col min="2320" max="2320" width="19.5703125" style="1" customWidth="1"/>
    <col min="2321" max="2321" width="18.7109375" style="1" customWidth="1"/>
    <col min="2322" max="2322" width="4.5703125" style="1"/>
    <col min="2323" max="2323" width="32.7109375" style="1" customWidth="1"/>
    <col min="2324" max="2526" width="8.85546875" style="1" customWidth="1"/>
    <col min="2527" max="2528" width="6.42578125" style="1" customWidth="1"/>
    <col min="2529" max="2529" width="9.140625" style="1" customWidth="1"/>
    <col min="2530" max="2530" width="31.140625" style="1" customWidth="1"/>
    <col min="2531" max="2531" width="12.42578125" style="1" customWidth="1"/>
    <col min="2532" max="2532" width="7.28515625" style="1" customWidth="1"/>
    <col min="2533" max="2537" width="2.85546875" style="1" customWidth="1"/>
    <col min="2538" max="2538" width="4.5703125" style="1"/>
    <col min="2539" max="2543" width="2.85546875" style="1" customWidth="1"/>
    <col min="2544" max="2561" width="4.5703125" style="1"/>
    <col min="2562" max="2562" width="7" style="1" bestFit="1" customWidth="1"/>
    <col min="2563" max="2563" width="9.28515625" style="1" customWidth="1"/>
    <col min="2564" max="2564" width="12.7109375" style="1" customWidth="1"/>
    <col min="2565" max="2565" width="48.42578125" style="1" customWidth="1"/>
    <col min="2566" max="2566" width="21.28515625" style="1" customWidth="1"/>
    <col min="2567" max="2567" width="12.7109375" style="1" customWidth="1"/>
    <col min="2568" max="2568" width="18.42578125" style="1" customWidth="1"/>
    <col min="2569" max="2569" width="10.140625" style="1" customWidth="1"/>
    <col min="2570" max="2570" width="18.28515625" style="1" customWidth="1"/>
    <col min="2571" max="2571" width="11.85546875" style="1" customWidth="1"/>
    <col min="2572" max="2572" width="14.85546875" style="1" customWidth="1"/>
    <col min="2573" max="2573" width="8.7109375" style="1" customWidth="1"/>
    <col min="2574" max="2574" width="18.42578125" style="1" customWidth="1"/>
    <col min="2575" max="2575" width="12.5703125" style="1" customWidth="1"/>
    <col min="2576" max="2576" width="19.5703125" style="1" customWidth="1"/>
    <col min="2577" max="2577" width="18.7109375" style="1" customWidth="1"/>
    <col min="2578" max="2578" width="4.5703125" style="1"/>
    <col min="2579" max="2579" width="32.7109375" style="1" customWidth="1"/>
    <col min="2580" max="2782" width="8.85546875" style="1" customWidth="1"/>
    <col min="2783" max="2784" width="6.42578125" style="1" customWidth="1"/>
    <col min="2785" max="2785" width="9.140625" style="1" customWidth="1"/>
    <col min="2786" max="2786" width="31.140625" style="1" customWidth="1"/>
    <col min="2787" max="2787" width="12.42578125" style="1" customWidth="1"/>
    <col min="2788" max="2788" width="7.28515625" style="1" customWidth="1"/>
    <col min="2789" max="2793" width="2.85546875" style="1" customWidth="1"/>
    <col min="2794" max="2794" width="4.5703125" style="1"/>
    <col min="2795" max="2799" width="2.85546875" style="1" customWidth="1"/>
    <col min="2800" max="2817" width="4.5703125" style="1"/>
    <col min="2818" max="2818" width="7" style="1" bestFit="1" customWidth="1"/>
    <col min="2819" max="2819" width="9.28515625" style="1" customWidth="1"/>
    <col min="2820" max="2820" width="12.7109375" style="1" customWidth="1"/>
    <col min="2821" max="2821" width="48.42578125" style="1" customWidth="1"/>
    <col min="2822" max="2822" width="21.28515625" style="1" customWidth="1"/>
    <col min="2823" max="2823" width="12.7109375" style="1" customWidth="1"/>
    <col min="2824" max="2824" width="18.42578125" style="1" customWidth="1"/>
    <col min="2825" max="2825" width="10.140625" style="1" customWidth="1"/>
    <col min="2826" max="2826" width="18.28515625" style="1" customWidth="1"/>
    <col min="2827" max="2827" width="11.85546875" style="1" customWidth="1"/>
    <col min="2828" max="2828" width="14.85546875" style="1" customWidth="1"/>
    <col min="2829" max="2829" width="8.7109375" style="1" customWidth="1"/>
    <col min="2830" max="2830" width="18.42578125" style="1" customWidth="1"/>
    <col min="2831" max="2831" width="12.5703125" style="1" customWidth="1"/>
    <col min="2832" max="2832" width="19.5703125" style="1" customWidth="1"/>
    <col min="2833" max="2833" width="18.7109375" style="1" customWidth="1"/>
    <col min="2834" max="2834" width="4.5703125" style="1"/>
    <col min="2835" max="2835" width="32.7109375" style="1" customWidth="1"/>
    <col min="2836" max="3038" width="8.85546875" style="1" customWidth="1"/>
    <col min="3039" max="3040" width="6.42578125" style="1" customWidth="1"/>
    <col min="3041" max="3041" width="9.140625" style="1" customWidth="1"/>
    <col min="3042" max="3042" width="31.140625" style="1" customWidth="1"/>
    <col min="3043" max="3043" width="12.42578125" style="1" customWidth="1"/>
    <col min="3044" max="3044" width="7.28515625" style="1" customWidth="1"/>
    <col min="3045" max="3049" width="2.85546875" style="1" customWidth="1"/>
    <col min="3050" max="3050" width="4.5703125" style="1"/>
    <col min="3051" max="3055" width="2.85546875" style="1" customWidth="1"/>
    <col min="3056" max="3073" width="4.5703125" style="1"/>
    <col min="3074" max="3074" width="7" style="1" bestFit="1" customWidth="1"/>
    <col min="3075" max="3075" width="9.28515625" style="1" customWidth="1"/>
    <col min="3076" max="3076" width="12.7109375" style="1" customWidth="1"/>
    <col min="3077" max="3077" width="48.42578125" style="1" customWidth="1"/>
    <col min="3078" max="3078" width="21.28515625" style="1" customWidth="1"/>
    <col min="3079" max="3079" width="12.7109375" style="1" customWidth="1"/>
    <col min="3080" max="3080" width="18.42578125" style="1" customWidth="1"/>
    <col min="3081" max="3081" width="10.140625" style="1" customWidth="1"/>
    <col min="3082" max="3082" width="18.28515625" style="1" customWidth="1"/>
    <col min="3083" max="3083" width="11.85546875" style="1" customWidth="1"/>
    <col min="3084" max="3084" width="14.85546875" style="1" customWidth="1"/>
    <col min="3085" max="3085" width="8.7109375" style="1" customWidth="1"/>
    <col min="3086" max="3086" width="18.42578125" style="1" customWidth="1"/>
    <col min="3087" max="3087" width="12.5703125" style="1" customWidth="1"/>
    <col min="3088" max="3088" width="19.5703125" style="1" customWidth="1"/>
    <col min="3089" max="3089" width="18.7109375" style="1" customWidth="1"/>
    <col min="3090" max="3090" width="4.5703125" style="1"/>
    <col min="3091" max="3091" width="32.7109375" style="1" customWidth="1"/>
    <col min="3092" max="3294" width="8.85546875" style="1" customWidth="1"/>
    <col min="3295" max="3296" width="6.42578125" style="1" customWidth="1"/>
    <col min="3297" max="3297" width="9.140625" style="1" customWidth="1"/>
    <col min="3298" max="3298" width="31.140625" style="1" customWidth="1"/>
    <col min="3299" max="3299" width="12.42578125" style="1" customWidth="1"/>
    <col min="3300" max="3300" width="7.28515625" style="1" customWidth="1"/>
    <col min="3301" max="3305" width="2.85546875" style="1" customWidth="1"/>
    <col min="3306" max="3306" width="4.5703125" style="1"/>
    <col min="3307" max="3311" width="2.85546875" style="1" customWidth="1"/>
    <col min="3312" max="3329" width="4.5703125" style="1"/>
    <col min="3330" max="3330" width="7" style="1" bestFit="1" customWidth="1"/>
    <col min="3331" max="3331" width="9.28515625" style="1" customWidth="1"/>
    <col min="3332" max="3332" width="12.7109375" style="1" customWidth="1"/>
    <col min="3333" max="3333" width="48.42578125" style="1" customWidth="1"/>
    <col min="3334" max="3334" width="21.28515625" style="1" customWidth="1"/>
    <col min="3335" max="3335" width="12.7109375" style="1" customWidth="1"/>
    <col min="3336" max="3336" width="18.42578125" style="1" customWidth="1"/>
    <col min="3337" max="3337" width="10.140625" style="1" customWidth="1"/>
    <col min="3338" max="3338" width="18.28515625" style="1" customWidth="1"/>
    <col min="3339" max="3339" width="11.85546875" style="1" customWidth="1"/>
    <col min="3340" max="3340" width="14.85546875" style="1" customWidth="1"/>
    <col min="3341" max="3341" width="8.7109375" style="1" customWidth="1"/>
    <col min="3342" max="3342" width="18.42578125" style="1" customWidth="1"/>
    <col min="3343" max="3343" width="12.5703125" style="1" customWidth="1"/>
    <col min="3344" max="3344" width="19.5703125" style="1" customWidth="1"/>
    <col min="3345" max="3345" width="18.7109375" style="1" customWidth="1"/>
    <col min="3346" max="3346" width="4.5703125" style="1"/>
    <col min="3347" max="3347" width="32.7109375" style="1" customWidth="1"/>
    <col min="3348" max="3550" width="8.85546875" style="1" customWidth="1"/>
    <col min="3551" max="3552" width="6.42578125" style="1" customWidth="1"/>
    <col min="3553" max="3553" width="9.140625" style="1" customWidth="1"/>
    <col min="3554" max="3554" width="31.140625" style="1" customWidth="1"/>
    <col min="3555" max="3555" width="12.42578125" style="1" customWidth="1"/>
    <col min="3556" max="3556" width="7.28515625" style="1" customWidth="1"/>
    <col min="3557" max="3561" width="2.85546875" style="1" customWidth="1"/>
    <col min="3562" max="3562" width="4.5703125" style="1"/>
    <col min="3563" max="3567" width="2.85546875" style="1" customWidth="1"/>
    <col min="3568" max="3585" width="4.5703125" style="1"/>
    <col min="3586" max="3586" width="7" style="1" bestFit="1" customWidth="1"/>
    <col min="3587" max="3587" width="9.28515625" style="1" customWidth="1"/>
    <col min="3588" max="3588" width="12.7109375" style="1" customWidth="1"/>
    <col min="3589" max="3589" width="48.42578125" style="1" customWidth="1"/>
    <col min="3590" max="3590" width="21.28515625" style="1" customWidth="1"/>
    <col min="3591" max="3591" width="12.7109375" style="1" customWidth="1"/>
    <col min="3592" max="3592" width="18.42578125" style="1" customWidth="1"/>
    <col min="3593" max="3593" width="10.140625" style="1" customWidth="1"/>
    <col min="3594" max="3594" width="18.28515625" style="1" customWidth="1"/>
    <col min="3595" max="3595" width="11.85546875" style="1" customWidth="1"/>
    <col min="3596" max="3596" width="14.85546875" style="1" customWidth="1"/>
    <col min="3597" max="3597" width="8.7109375" style="1" customWidth="1"/>
    <col min="3598" max="3598" width="18.42578125" style="1" customWidth="1"/>
    <col min="3599" max="3599" width="12.5703125" style="1" customWidth="1"/>
    <col min="3600" max="3600" width="19.5703125" style="1" customWidth="1"/>
    <col min="3601" max="3601" width="18.7109375" style="1" customWidth="1"/>
    <col min="3602" max="3602" width="4.5703125" style="1"/>
    <col min="3603" max="3603" width="32.7109375" style="1" customWidth="1"/>
    <col min="3604" max="3806" width="8.85546875" style="1" customWidth="1"/>
    <col min="3807" max="3808" width="6.42578125" style="1" customWidth="1"/>
    <col min="3809" max="3809" width="9.140625" style="1" customWidth="1"/>
    <col min="3810" max="3810" width="31.140625" style="1" customWidth="1"/>
    <col min="3811" max="3811" width="12.42578125" style="1" customWidth="1"/>
    <col min="3812" max="3812" width="7.28515625" style="1" customWidth="1"/>
    <col min="3813" max="3817" width="2.85546875" style="1" customWidth="1"/>
    <col min="3818" max="3818" width="4.5703125" style="1"/>
    <col min="3819" max="3823" width="2.85546875" style="1" customWidth="1"/>
    <col min="3824" max="3841" width="4.5703125" style="1"/>
    <col min="3842" max="3842" width="7" style="1" bestFit="1" customWidth="1"/>
    <col min="3843" max="3843" width="9.28515625" style="1" customWidth="1"/>
    <col min="3844" max="3844" width="12.7109375" style="1" customWidth="1"/>
    <col min="3845" max="3845" width="48.42578125" style="1" customWidth="1"/>
    <col min="3846" max="3846" width="21.28515625" style="1" customWidth="1"/>
    <col min="3847" max="3847" width="12.7109375" style="1" customWidth="1"/>
    <col min="3848" max="3848" width="18.42578125" style="1" customWidth="1"/>
    <col min="3849" max="3849" width="10.140625" style="1" customWidth="1"/>
    <col min="3850" max="3850" width="18.28515625" style="1" customWidth="1"/>
    <col min="3851" max="3851" width="11.85546875" style="1" customWidth="1"/>
    <col min="3852" max="3852" width="14.85546875" style="1" customWidth="1"/>
    <col min="3853" max="3853" width="8.7109375" style="1" customWidth="1"/>
    <col min="3854" max="3854" width="18.42578125" style="1" customWidth="1"/>
    <col min="3855" max="3855" width="12.5703125" style="1" customWidth="1"/>
    <col min="3856" max="3856" width="19.5703125" style="1" customWidth="1"/>
    <col min="3857" max="3857" width="18.7109375" style="1" customWidth="1"/>
    <col min="3858" max="3858" width="4.5703125" style="1"/>
    <col min="3859" max="3859" width="32.7109375" style="1" customWidth="1"/>
    <col min="3860" max="4062" width="8.85546875" style="1" customWidth="1"/>
    <col min="4063" max="4064" width="6.42578125" style="1" customWidth="1"/>
    <col min="4065" max="4065" width="9.140625" style="1" customWidth="1"/>
    <col min="4066" max="4066" width="31.140625" style="1" customWidth="1"/>
    <col min="4067" max="4067" width="12.42578125" style="1" customWidth="1"/>
    <col min="4068" max="4068" width="7.28515625" style="1" customWidth="1"/>
    <col min="4069" max="4073" width="2.85546875" style="1" customWidth="1"/>
    <col min="4074" max="4074" width="4.5703125" style="1"/>
    <col min="4075" max="4079" width="2.85546875" style="1" customWidth="1"/>
    <col min="4080" max="4097" width="4.5703125" style="1"/>
    <col min="4098" max="4098" width="7" style="1" bestFit="1" customWidth="1"/>
    <col min="4099" max="4099" width="9.28515625" style="1" customWidth="1"/>
    <col min="4100" max="4100" width="12.7109375" style="1" customWidth="1"/>
    <col min="4101" max="4101" width="48.42578125" style="1" customWidth="1"/>
    <col min="4102" max="4102" width="21.28515625" style="1" customWidth="1"/>
    <col min="4103" max="4103" width="12.7109375" style="1" customWidth="1"/>
    <col min="4104" max="4104" width="18.42578125" style="1" customWidth="1"/>
    <col min="4105" max="4105" width="10.140625" style="1" customWidth="1"/>
    <col min="4106" max="4106" width="18.28515625" style="1" customWidth="1"/>
    <col min="4107" max="4107" width="11.85546875" style="1" customWidth="1"/>
    <col min="4108" max="4108" width="14.85546875" style="1" customWidth="1"/>
    <col min="4109" max="4109" width="8.7109375" style="1" customWidth="1"/>
    <col min="4110" max="4110" width="18.42578125" style="1" customWidth="1"/>
    <col min="4111" max="4111" width="12.5703125" style="1" customWidth="1"/>
    <col min="4112" max="4112" width="19.5703125" style="1" customWidth="1"/>
    <col min="4113" max="4113" width="18.7109375" style="1" customWidth="1"/>
    <col min="4114" max="4114" width="4.5703125" style="1"/>
    <col min="4115" max="4115" width="32.7109375" style="1" customWidth="1"/>
    <col min="4116" max="4318" width="8.85546875" style="1" customWidth="1"/>
    <col min="4319" max="4320" width="6.42578125" style="1" customWidth="1"/>
    <col min="4321" max="4321" width="9.140625" style="1" customWidth="1"/>
    <col min="4322" max="4322" width="31.140625" style="1" customWidth="1"/>
    <col min="4323" max="4323" width="12.42578125" style="1" customWidth="1"/>
    <col min="4324" max="4324" width="7.28515625" style="1" customWidth="1"/>
    <col min="4325" max="4329" width="2.85546875" style="1" customWidth="1"/>
    <col min="4330" max="4330" width="4.5703125" style="1"/>
    <col min="4331" max="4335" width="2.85546875" style="1" customWidth="1"/>
    <col min="4336" max="4353" width="4.5703125" style="1"/>
    <col min="4354" max="4354" width="7" style="1" bestFit="1" customWidth="1"/>
    <col min="4355" max="4355" width="9.28515625" style="1" customWidth="1"/>
    <col min="4356" max="4356" width="12.7109375" style="1" customWidth="1"/>
    <col min="4357" max="4357" width="48.42578125" style="1" customWidth="1"/>
    <col min="4358" max="4358" width="21.28515625" style="1" customWidth="1"/>
    <col min="4359" max="4359" width="12.7109375" style="1" customWidth="1"/>
    <col min="4360" max="4360" width="18.42578125" style="1" customWidth="1"/>
    <col min="4361" max="4361" width="10.140625" style="1" customWidth="1"/>
    <col min="4362" max="4362" width="18.28515625" style="1" customWidth="1"/>
    <col min="4363" max="4363" width="11.85546875" style="1" customWidth="1"/>
    <col min="4364" max="4364" width="14.85546875" style="1" customWidth="1"/>
    <col min="4365" max="4365" width="8.7109375" style="1" customWidth="1"/>
    <col min="4366" max="4366" width="18.42578125" style="1" customWidth="1"/>
    <col min="4367" max="4367" width="12.5703125" style="1" customWidth="1"/>
    <col min="4368" max="4368" width="19.5703125" style="1" customWidth="1"/>
    <col min="4369" max="4369" width="18.7109375" style="1" customWidth="1"/>
    <col min="4370" max="4370" width="4.5703125" style="1"/>
    <col min="4371" max="4371" width="32.7109375" style="1" customWidth="1"/>
    <col min="4372" max="4574" width="8.85546875" style="1" customWidth="1"/>
    <col min="4575" max="4576" width="6.42578125" style="1" customWidth="1"/>
    <col min="4577" max="4577" width="9.140625" style="1" customWidth="1"/>
    <col min="4578" max="4578" width="31.140625" style="1" customWidth="1"/>
    <col min="4579" max="4579" width="12.42578125" style="1" customWidth="1"/>
    <col min="4580" max="4580" width="7.28515625" style="1" customWidth="1"/>
    <col min="4581" max="4585" width="2.85546875" style="1" customWidth="1"/>
    <col min="4586" max="4586" width="4.5703125" style="1"/>
    <col min="4587" max="4591" width="2.85546875" style="1" customWidth="1"/>
    <col min="4592" max="4609" width="4.5703125" style="1"/>
    <col min="4610" max="4610" width="7" style="1" bestFit="1" customWidth="1"/>
    <col min="4611" max="4611" width="9.28515625" style="1" customWidth="1"/>
    <col min="4612" max="4612" width="12.7109375" style="1" customWidth="1"/>
    <col min="4613" max="4613" width="48.42578125" style="1" customWidth="1"/>
    <col min="4614" max="4614" width="21.28515625" style="1" customWidth="1"/>
    <col min="4615" max="4615" width="12.7109375" style="1" customWidth="1"/>
    <col min="4616" max="4616" width="18.42578125" style="1" customWidth="1"/>
    <col min="4617" max="4617" width="10.140625" style="1" customWidth="1"/>
    <col min="4618" max="4618" width="18.28515625" style="1" customWidth="1"/>
    <col min="4619" max="4619" width="11.85546875" style="1" customWidth="1"/>
    <col min="4620" max="4620" width="14.85546875" style="1" customWidth="1"/>
    <col min="4621" max="4621" width="8.7109375" style="1" customWidth="1"/>
    <col min="4622" max="4622" width="18.42578125" style="1" customWidth="1"/>
    <col min="4623" max="4623" width="12.5703125" style="1" customWidth="1"/>
    <col min="4624" max="4624" width="19.5703125" style="1" customWidth="1"/>
    <col min="4625" max="4625" width="18.7109375" style="1" customWidth="1"/>
    <col min="4626" max="4626" width="4.5703125" style="1"/>
    <col min="4627" max="4627" width="32.7109375" style="1" customWidth="1"/>
    <col min="4628" max="4830" width="8.85546875" style="1" customWidth="1"/>
    <col min="4831" max="4832" width="6.42578125" style="1" customWidth="1"/>
    <col min="4833" max="4833" width="9.140625" style="1" customWidth="1"/>
    <col min="4834" max="4834" width="31.140625" style="1" customWidth="1"/>
    <col min="4835" max="4835" width="12.42578125" style="1" customWidth="1"/>
    <col min="4836" max="4836" width="7.28515625" style="1" customWidth="1"/>
    <col min="4837" max="4841" width="2.85546875" style="1" customWidth="1"/>
    <col min="4842" max="4842" width="4.5703125" style="1"/>
    <col min="4843" max="4847" width="2.85546875" style="1" customWidth="1"/>
    <col min="4848" max="4865" width="4.5703125" style="1"/>
    <col min="4866" max="4866" width="7" style="1" bestFit="1" customWidth="1"/>
    <col min="4867" max="4867" width="9.28515625" style="1" customWidth="1"/>
    <col min="4868" max="4868" width="12.7109375" style="1" customWidth="1"/>
    <col min="4869" max="4869" width="48.42578125" style="1" customWidth="1"/>
    <col min="4870" max="4870" width="21.28515625" style="1" customWidth="1"/>
    <col min="4871" max="4871" width="12.7109375" style="1" customWidth="1"/>
    <col min="4872" max="4872" width="18.42578125" style="1" customWidth="1"/>
    <col min="4873" max="4873" width="10.140625" style="1" customWidth="1"/>
    <col min="4874" max="4874" width="18.28515625" style="1" customWidth="1"/>
    <col min="4875" max="4875" width="11.85546875" style="1" customWidth="1"/>
    <col min="4876" max="4876" width="14.85546875" style="1" customWidth="1"/>
    <col min="4877" max="4877" width="8.7109375" style="1" customWidth="1"/>
    <col min="4878" max="4878" width="18.42578125" style="1" customWidth="1"/>
    <col min="4879" max="4879" width="12.5703125" style="1" customWidth="1"/>
    <col min="4880" max="4880" width="19.5703125" style="1" customWidth="1"/>
    <col min="4881" max="4881" width="18.7109375" style="1" customWidth="1"/>
    <col min="4882" max="4882" width="4.5703125" style="1"/>
    <col min="4883" max="4883" width="32.7109375" style="1" customWidth="1"/>
    <col min="4884" max="5086" width="8.85546875" style="1" customWidth="1"/>
    <col min="5087" max="5088" width="6.42578125" style="1" customWidth="1"/>
    <col min="5089" max="5089" width="9.140625" style="1" customWidth="1"/>
    <col min="5090" max="5090" width="31.140625" style="1" customWidth="1"/>
    <col min="5091" max="5091" width="12.42578125" style="1" customWidth="1"/>
    <col min="5092" max="5092" width="7.28515625" style="1" customWidth="1"/>
    <col min="5093" max="5097" width="2.85546875" style="1" customWidth="1"/>
    <col min="5098" max="5098" width="4.5703125" style="1"/>
    <col min="5099" max="5103" width="2.85546875" style="1" customWidth="1"/>
    <col min="5104" max="5121" width="4.5703125" style="1"/>
    <col min="5122" max="5122" width="7" style="1" bestFit="1" customWidth="1"/>
    <col min="5123" max="5123" width="9.28515625" style="1" customWidth="1"/>
    <col min="5124" max="5124" width="12.7109375" style="1" customWidth="1"/>
    <col min="5125" max="5125" width="48.42578125" style="1" customWidth="1"/>
    <col min="5126" max="5126" width="21.28515625" style="1" customWidth="1"/>
    <col min="5127" max="5127" width="12.7109375" style="1" customWidth="1"/>
    <col min="5128" max="5128" width="18.42578125" style="1" customWidth="1"/>
    <col min="5129" max="5129" width="10.140625" style="1" customWidth="1"/>
    <col min="5130" max="5130" width="18.28515625" style="1" customWidth="1"/>
    <col min="5131" max="5131" width="11.85546875" style="1" customWidth="1"/>
    <col min="5132" max="5132" width="14.85546875" style="1" customWidth="1"/>
    <col min="5133" max="5133" width="8.7109375" style="1" customWidth="1"/>
    <col min="5134" max="5134" width="18.42578125" style="1" customWidth="1"/>
    <col min="5135" max="5135" width="12.5703125" style="1" customWidth="1"/>
    <col min="5136" max="5136" width="19.5703125" style="1" customWidth="1"/>
    <col min="5137" max="5137" width="18.7109375" style="1" customWidth="1"/>
    <col min="5138" max="5138" width="4.5703125" style="1"/>
    <col min="5139" max="5139" width="32.7109375" style="1" customWidth="1"/>
    <col min="5140" max="5342" width="8.85546875" style="1" customWidth="1"/>
    <col min="5343" max="5344" width="6.42578125" style="1" customWidth="1"/>
    <col min="5345" max="5345" width="9.140625" style="1" customWidth="1"/>
    <col min="5346" max="5346" width="31.140625" style="1" customWidth="1"/>
    <col min="5347" max="5347" width="12.42578125" style="1" customWidth="1"/>
    <col min="5348" max="5348" width="7.28515625" style="1" customWidth="1"/>
    <col min="5349" max="5353" width="2.85546875" style="1" customWidth="1"/>
    <col min="5354" max="5354" width="4.5703125" style="1"/>
    <col min="5355" max="5359" width="2.85546875" style="1" customWidth="1"/>
    <col min="5360" max="5377" width="4.5703125" style="1"/>
    <col min="5378" max="5378" width="7" style="1" bestFit="1" customWidth="1"/>
    <col min="5379" max="5379" width="9.28515625" style="1" customWidth="1"/>
    <col min="5380" max="5380" width="12.7109375" style="1" customWidth="1"/>
    <col min="5381" max="5381" width="48.42578125" style="1" customWidth="1"/>
    <col min="5382" max="5382" width="21.28515625" style="1" customWidth="1"/>
    <col min="5383" max="5383" width="12.7109375" style="1" customWidth="1"/>
    <col min="5384" max="5384" width="18.42578125" style="1" customWidth="1"/>
    <col min="5385" max="5385" width="10.140625" style="1" customWidth="1"/>
    <col min="5386" max="5386" width="18.28515625" style="1" customWidth="1"/>
    <col min="5387" max="5387" width="11.85546875" style="1" customWidth="1"/>
    <col min="5388" max="5388" width="14.85546875" style="1" customWidth="1"/>
    <col min="5389" max="5389" width="8.7109375" style="1" customWidth="1"/>
    <col min="5390" max="5390" width="18.42578125" style="1" customWidth="1"/>
    <col min="5391" max="5391" width="12.5703125" style="1" customWidth="1"/>
    <col min="5392" max="5392" width="19.5703125" style="1" customWidth="1"/>
    <col min="5393" max="5393" width="18.7109375" style="1" customWidth="1"/>
    <col min="5394" max="5394" width="4.5703125" style="1"/>
    <col min="5395" max="5395" width="32.7109375" style="1" customWidth="1"/>
    <col min="5396" max="5598" width="8.85546875" style="1" customWidth="1"/>
    <col min="5599" max="5600" width="6.42578125" style="1" customWidth="1"/>
    <col min="5601" max="5601" width="9.140625" style="1" customWidth="1"/>
    <col min="5602" max="5602" width="31.140625" style="1" customWidth="1"/>
    <col min="5603" max="5603" width="12.42578125" style="1" customWidth="1"/>
    <col min="5604" max="5604" width="7.28515625" style="1" customWidth="1"/>
    <col min="5605" max="5609" width="2.85546875" style="1" customWidth="1"/>
    <col min="5610" max="5610" width="4.5703125" style="1"/>
    <col min="5611" max="5615" width="2.85546875" style="1" customWidth="1"/>
    <col min="5616" max="5633" width="4.5703125" style="1"/>
    <col min="5634" max="5634" width="7" style="1" bestFit="1" customWidth="1"/>
    <col min="5635" max="5635" width="9.28515625" style="1" customWidth="1"/>
    <col min="5636" max="5636" width="12.7109375" style="1" customWidth="1"/>
    <col min="5637" max="5637" width="48.42578125" style="1" customWidth="1"/>
    <col min="5638" max="5638" width="21.28515625" style="1" customWidth="1"/>
    <col min="5639" max="5639" width="12.7109375" style="1" customWidth="1"/>
    <col min="5640" max="5640" width="18.42578125" style="1" customWidth="1"/>
    <col min="5641" max="5641" width="10.140625" style="1" customWidth="1"/>
    <col min="5642" max="5642" width="18.28515625" style="1" customWidth="1"/>
    <col min="5643" max="5643" width="11.85546875" style="1" customWidth="1"/>
    <col min="5644" max="5644" width="14.85546875" style="1" customWidth="1"/>
    <col min="5645" max="5645" width="8.7109375" style="1" customWidth="1"/>
    <col min="5646" max="5646" width="18.42578125" style="1" customWidth="1"/>
    <col min="5647" max="5647" width="12.5703125" style="1" customWidth="1"/>
    <col min="5648" max="5648" width="19.5703125" style="1" customWidth="1"/>
    <col min="5649" max="5649" width="18.7109375" style="1" customWidth="1"/>
    <col min="5650" max="5650" width="4.5703125" style="1"/>
    <col min="5651" max="5651" width="32.7109375" style="1" customWidth="1"/>
    <col min="5652" max="5854" width="8.85546875" style="1" customWidth="1"/>
    <col min="5855" max="5856" width="6.42578125" style="1" customWidth="1"/>
    <col min="5857" max="5857" width="9.140625" style="1" customWidth="1"/>
    <col min="5858" max="5858" width="31.140625" style="1" customWidth="1"/>
    <col min="5859" max="5859" width="12.42578125" style="1" customWidth="1"/>
    <col min="5860" max="5860" width="7.28515625" style="1" customWidth="1"/>
    <col min="5861" max="5865" width="2.85546875" style="1" customWidth="1"/>
    <col min="5866" max="5866" width="4.5703125" style="1"/>
    <col min="5867" max="5871" width="2.85546875" style="1" customWidth="1"/>
    <col min="5872" max="5889" width="4.5703125" style="1"/>
    <col min="5890" max="5890" width="7" style="1" bestFit="1" customWidth="1"/>
    <col min="5891" max="5891" width="9.28515625" style="1" customWidth="1"/>
    <col min="5892" max="5892" width="12.7109375" style="1" customWidth="1"/>
    <col min="5893" max="5893" width="48.42578125" style="1" customWidth="1"/>
    <col min="5894" max="5894" width="21.28515625" style="1" customWidth="1"/>
    <col min="5895" max="5895" width="12.7109375" style="1" customWidth="1"/>
    <col min="5896" max="5896" width="18.42578125" style="1" customWidth="1"/>
    <col min="5897" max="5897" width="10.140625" style="1" customWidth="1"/>
    <col min="5898" max="5898" width="18.28515625" style="1" customWidth="1"/>
    <col min="5899" max="5899" width="11.85546875" style="1" customWidth="1"/>
    <col min="5900" max="5900" width="14.85546875" style="1" customWidth="1"/>
    <col min="5901" max="5901" width="8.7109375" style="1" customWidth="1"/>
    <col min="5902" max="5902" width="18.42578125" style="1" customWidth="1"/>
    <col min="5903" max="5903" width="12.5703125" style="1" customWidth="1"/>
    <col min="5904" max="5904" width="19.5703125" style="1" customWidth="1"/>
    <col min="5905" max="5905" width="18.7109375" style="1" customWidth="1"/>
    <col min="5906" max="5906" width="4.5703125" style="1"/>
    <col min="5907" max="5907" width="32.7109375" style="1" customWidth="1"/>
    <col min="5908" max="6110" width="8.85546875" style="1" customWidth="1"/>
    <col min="6111" max="6112" width="6.42578125" style="1" customWidth="1"/>
    <col min="6113" max="6113" width="9.140625" style="1" customWidth="1"/>
    <col min="6114" max="6114" width="31.140625" style="1" customWidth="1"/>
    <col min="6115" max="6115" width="12.42578125" style="1" customWidth="1"/>
    <col min="6116" max="6116" width="7.28515625" style="1" customWidth="1"/>
    <col min="6117" max="6121" width="2.85546875" style="1" customWidth="1"/>
    <col min="6122" max="6122" width="4.5703125" style="1"/>
    <col min="6123" max="6127" width="2.85546875" style="1" customWidth="1"/>
    <col min="6128" max="6145" width="4.5703125" style="1"/>
    <col min="6146" max="6146" width="7" style="1" bestFit="1" customWidth="1"/>
    <col min="6147" max="6147" width="9.28515625" style="1" customWidth="1"/>
    <col min="6148" max="6148" width="12.7109375" style="1" customWidth="1"/>
    <col min="6149" max="6149" width="48.42578125" style="1" customWidth="1"/>
    <col min="6150" max="6150" width="21.28515625" style="1" customWidth="1"/>
    <col min="6151" max="6151" width="12.7109375" style="1" customWidth="1"/>
    <col min="6152" max="6152" width="18.42578125" style="1" customWidth="1"/>
    <col min="6153" max="6153" width="10.140625" style="1" customWidth="1"/>
    <col min="6154" max="6154" width="18.28515625" style="1" customWidth="1"/>
    <col min="6155" max="6155" width="11.85546875" style="1" customWidth="1"/>
    <col min="6156" max="6156" width="14.85546875" style="1" customWidth="1"/>
    <col min="6157" max="6157" width="8.7109375" style="1" customWidth="1"/>
    <col min="6158" max="6158" width="18.42578125" style="1" customWidth="1"/>
    <col min="6159" max="6159" width="12.5703125" style="1" customWidth="1"/>
    <col min="6160" max="6160" width="19.5703125" style="1" customWidth="1"/>
    <col min="6161" max="6161" width="18.7109375" style="1" customWidth="1"/>
    <col min="6162" max="6162" width="4.5703125" style="1"/>
    <col min="6163" max="6163" width="32.7109375" style="1" customWidth="1"/>
    <col min="6164" max="6366" width="8.85546875" style="1" customWidth="1"/>
    <col min="6367" max="6368" width="6.42578125" style="1" customWidth="1"/>
    <col min="6369" max="6369" width="9.140625" style="1" customWidth="1"/>
    <col min="6370" max="6370" width="31.140625" style="1" customWidth="1"/>
    <col min="6371" max="6371" width="12.42578125" style="1" customWidth="1"/>
    <col min="6372" max="6372" width="7.28515625" style="1" customWidth="1"/>
    <col min="6373" max="6377" width="2.85546875" style="1" customWidth="1"/>
    <col min="6378" max="6378" width="4.5703125" style="1"/>
    <col min="6379" max="6383" width="2.85546875" style="1" customWidth="1"/>
    <col min="6384" max="6401" width="4.5703125" style="1"/>
    <col min="6402" max="6402" width="7" style="1" bestFit="1" customWidth="1"/>
    <col min="6403" max="6403" width="9.28515625" style="1" customWidth="1"/>
    <col min="6404" max="6404" width="12.7109375" style="1" customWidth="1"/>
    <col min="6405" max="6405" width="48.42578125" style="1" customWidth="1"/>
    <col min="6406" max="6406" width="21.28515625" style="1" customWidth="1"/>
    <col min="6407" max="6407" width="12.7109375" style="1" customWidth="1"/>
    <col min="6408" max="6408" width="18.42578125" style="1" customWidth="1"/>
    <col min="6409" max="6409" width="10.140625" style="1" customWidth="1"/>
    <col min="6410" max="6410" width="18.28515625" style="1" customWidth="1"/>
    <col min="6411" max="6411" width="11.85546875" style="1" customWidth="1"/>
    <col min="6412" max="6412" width="14.85546875" style="1" customWidth="1"/>
    <col min="6413" max="6413" width="8.7109375" style="1" customWidth="1"/>
    <col min="6414" max="6414" width="18.42578125" style="1" customWidth="1"/>
    <col min="6415" max="6415" width="12.5703125" style="1" customWidth="1"/>
    <col min="6416" max="6416" width="19.5703125" style="1" customWidth="1"/>
    <col min="6417" max="6417" width="18.7109375" style="1" customWidth="1"/>
    <col min="6418" max="6418" width="4.5703125" style="1"/>
    <col min="6419" max="6419" width="32.7109375" style="1" customWidth="1"/>
    <col min="6420" max="6622" width="8.85546875" style="1" customWidth="1"/>
    <col min="6623" max="6624" width="6.42578125" style="1" customWidth="1"/>
    <col min="6625" max="6625" width="9.140625" style="1" customWidth="1"/>
    <col min="6626" max="6626" width="31.140625" style="1" customWidth="1"/>
    <col min="6627" max="6627" width="12.42578125" style="1" customWidth="1"/>
    <col min="6628" max="6628" width="7.28515625" style="1" customWidth="1"/>
    <col min="6629" max="6633" width="2.85546875" style="1" customWidth="1"/>
    <col min="6634" max="6634" width="4.5703125" style="1"/>
    <col min="6635" max="6639" width="2.85546875" style="1" customWidth="1"/>
    <col min="6640" max="6657" width="4.5703125" style="1"/>
    <col min="6658" max="6658" width="7" style="1" bestFit="1" customWidth="1"/>
    <col min="6659" max="6659" width="9.28515625" style="1" customWidth="1"/>
    <col min="6660" max="6660" width="12.7109375" style="1" customWidth="1"/>
    <col min="6661" max="6661" width="48.42578125" style="1" customWidth="1"/>
    <col min="6662" max="6662" width="21.28515625" style="1" customWidth="1"/>
    <col min="6663" max="6663" width="12.7109375" style="1" customWidth="1"/>
    <col min="6664" max="6664" width="18.42578125" style="1" customWidth="1"/>
    <col min="6665" max="6665" width="10.140625" style="1" customWidth="1"/>
    <col min="6666" max="6666" width="18.28515625" style="1" customWidth="1"/>
    <col min="6667" max="6667" width="11.85546875" style="1" customWidth="1"/>
    <col min="6668" max="6668" width="14.85546875" style="1" customWidth="1"/>
    <col min="6669" max="6669" width="8.7109375" style="1" customWidth="1"/>
    <col min="6670" max="6670" width="18.42578125" style="1" customWidth="1"/>
    <col min="6671" max="6671" width="12.5703125" style="1" customWidth="1"/>
    <col min="6672" max="6672" width="19.5703125" style="1" customWidth="1"/>
    <col min="6673" max="6673" width="18.7109375" style="1" customWidth="1"/>
    <col min="6674" max="6674" width="4.5703125" style="1"/>
    <col min="6675" max="6675" width="32.7109375" style="1" customWidth="1"/>
    <col min="6676" max="6878" width="8.85546875" style="1" customWidth="1"/>
    <col min="6879" max="6880" width="6.42578125" style="1" customWidth="1"/>
    <col min="6881" max="6881" width="9.140625" style="1" customWidth="1"/>
    <col min="6882" max="6882" width="31.140625" style="1" customWidth="1"/>
    <col min="6883" max="6883" width="12.42578125" style="1" customWidth="1"/>
    <col min="6884" max="6884" width="7.28515625" style="1" customWidth="1"/>
    <col min="6885" max="6889" width="2.85546875" style="1" customWidth="1"/>
    <col min="6890" max="6890" width="4.5703125" style="1"/>
    <col min="6891" max="6895" width="2.85546875" style="1" customWidth="1"/>
    <col min="6896" max="6913" width="4.5703125" style="1"/>
    <col min="6914" max="6914" width="7" style="1" bestFit="1" customWidth="1"/>
    <col min="6915" max="6915" width="9.28515625" style="1" customWidth="1"/>
    <col min="6916" max="6916" width="12.7109375" style="1" customWidth="1"/>
    <col min="6917" max="6917" width="48.42578125" style="1" customWidth="1"/>
    <col min="6918" max="6918" width="21.28515625" style="1" customWidth="1"/>
    <col min="6919" max="6919" width="12.7109375" style="1" customWidth="1"/>
    <col min="6920" max="6920" width="18.42578125" style="1" customWidth="1"/>
    <col min="6921" max="6921" width="10.140625" style="1" customWidth="1"/>
    <col min="6922" max="6922" width="18.28515625" style="1" customWidth="1"/>
    <col min="6923" max="6923" width="11.85546875" style="1" customWidth="1"/>
    <col min="6924" max="6924" width="14.85546875" style="1" customWidth="1"/>
    <col min="6925" max="6925" width="8.7109375" style="1" customWidth="1"/>
    <col min="6926" max="6926" width="18.42578125" style="1" customWidth="1"/>
    <col min="6927" max="6927" width="12.5703125" style="1" customWidth="1"/>
    <col min="6928" max="6928" width="19.5703125" style="1" customWidth="1"/>
    <col min="6929" max="6929" width="18.7109375" style="1" customWidth="1"/>
    <col min="6930" max="6930" width="4.5703125" style="1"/>
    <col min="6931" max="6931" width="32.7109375" style="1" customWidth="1"/>
    <col min="6932" max="7134" width="8.85546875" style="1" customWidth="1"/>
    <col min="7135" max="7136" width="6.42578125" style="1" customWidth="1"/>
    <col min="7137" max="7137" width="9.140625" style="1" customWidth="1"/>
    <col min="7138" max="7138" width="31.140625" style="1" customWidth="1"/>
    <col min="7139" max="7139" width="12.42578125" style="1" customWidth="1"/>
    <col min="7140" max="7140" width="7.28515625" style="1" customWidth="1"/>
    <col min="7141" max="7145" width="2.85546875" style="1" customWidth="1"/>
    <col min="7146" max="7146" width="4.5703125" style="1"/>
    <col min="7147" max="7151" width="2.85546875" style="1" customWidth="1"/>
    <col min="7152" max="7169" width="4.5703125" style="1"/>
    <col min="7170" max="7170" width="7" style="1" bestFit="1" customWidth="1"/>
    <col min="7171" max="7171" width="9.28515625" style="1" customWidth="1"/>
    <col min="7172" max="7172" width="12.7109375" style="1" customWidth="1"/>
    <col min="7173" max="7173" width="48.42578125" style="1" customWidth="1"/>
    <col min="7174" max="7174" width="21.28515625" style="1" customWidth="1"/>
    <col min="7175" max="7175" width="12.7109375" style="1" customWidth="1"/>
    <col min="7176" max="7176" width="18.42578125" style="1" customWidth="1"/>
    <col min="7177" max="7177" width="10.140625" style="1" customWidth="1"/>
    <col min="7178" max="7178" width="18.28515625" style="1" customWidth="1"/>
    <col min="7179" max="7179" width="11.85546875" style="1" customWidth="1"/>
    <col min="7180" max="7180" width="14.85546875" style="1" customWidth="1"/>
    <col min="7181" max="7181" width="8.7109375" style="1" customWidth="1"/>
    <col min="7182" max="7182" width="18.42578125" style="1" customWidth="1"/>
    <col min="7183" max="7183" width="12.5703125" style="1" customWidth="1"/>
    <col min="7184" max="7184" width="19.5703125" style="1" customWidth="1"/>
    <col min="7185" max="7185" width="18.7109375" style="1" customWidth="1"/>
    <col min="7186" max="7186" width="4.5703125" style="1"/>
    <col min="7187" max="7187" width="32.7109375" style="1" customWidth="1"/>
    <col min="7188" max="7390" width="8.85546875" style="1" customWidth="1"/>
    <col min="7391" max="7392" width="6.42578125" style="1" customWidth="1"/>
    <col min="7393" max="7393" width="9.140625" style="1" customWidth="1"/>
    <col min="7394" max="7394" width="31.140625" style="1" customWidth="1"/>
    <col min="7395" max="7395" width="12.42578125" style="1" customWidth="1"/>
    <col min="7396" max="7396" width="7.28515625" style="1" customWidth="1"/>
    <col min="7397" max="7401" width="2.85546875" style="1" customWidth="1"/>
    <col min="7402" max="7402" width="4.5703125" style="1"/>
    <col min="7403" max="7407" width="2.85546875" style="1" customWidth="1"/>
    <col min="7408" max="7425" width="4.5703125" style="1"/>
    <col min="7426" max="7426" width="7" style="1" bestFit="1" customWidth="1"/>
    <col min="7427" max="7427" width="9.28515625" style="1" customWidth="1"/>
    <col min="7428" max="7428" width="12.7109375" style="1" customWidth="1"/>
    <col min="7429" max="7429" width="48.42578125" style="1" customWidth="1"/>
    <col min="7430" max="7430" width="21.28515625" style="1" customWidth="1"/>
    <col min="7431" max="7431" width="12.7109375" style="1" customWidth="1"/>
    <col min="7432" max="7432" width="18.42578125" style="1" customWidth="1"/>
    <col min="7433" max="7433" width="10.140625" style="1" customWidth="1"/>
    <col min="7434" max="7434" width="18.28515625" style="1" customWidth="1"/>
    <col min="7435" max="7435" width="11.85546875" style="1" customWidth="1"/>
    <col min="7436" max="7436" width="14.85546875" style="1" customWidth="1"/>
    <col min="7437" max="7437" width="8.7109375" style="1" customWidth="1"/>
    <col min="7438" max="7438" width="18.42578125" style="1" customWidth="1"/>
    <col min="7439" max="7439" width="12.5703125" style="1" customWidth="1"/>
    <col min="7440" max="7440" width="19.5703125" style="1" customWidth="1"/>
    <col min="7441" max="7441" width="18.7109375" style="1" customWidth="1"/>
    <col min="7442" max="7442" width="4.5703125" style="1"/>
    <col min="7443" max="7443" width="32.7109375" style="1" customWidth="1"/>
    <col min="7444" max="7646" width="8.85546875" style="1" customWidth="1"/>
    <col min="7647" max="7648" width="6.42578125" style="1" customWidth="1"/>
    <col min="7649" max="7649" width="9.140625" style="1" customWidth="1"/>
    <col min="7650" max="7650" width="31.140625" style="1" customWidth="1"/>
    <col min="7651" max="7651" width="12.42578125" style="1" customWidth="1"/>
    <col min="7652" max="7652" width="7.28515625" style="1" customWidth="1"/>
    <col min="7653" max="7657" width="2.85546875" style="1" customWidth="1"/>
    <col min="7658" max="7658" width="4.5703125" style="1"/>
    <col min="7659" max="7663" width="2.85546875" style="1" customWidth="1"/>
    <col min="7664" max="7681" width="4.5703125" style="1"/>
    <col min="7682" max="7682" width="7" style="1" bestFit="1" customWidth="1"/>
    <col min="7683" max="7683" width="9.28515625" style="1" customWidth="1"/>
    <col min="7684" max="7684" width="12.7109375" style="1" customWidth="1"/>
    <col min="7685" max="7685" width="48.42578125" style="1" customWidth="1"/>
    <col min="7686" max="7686" width="21.28515625" style="1" customWidth="1"/>
    <col min="7687" max="7687" width="12.7109375" style="1" customWidth="1"/>
    <col min="7688" max="7688" width="18.42578125" style="1" customWidth="1"/>
    <col min="7689" max="7689" width="10.140625" style="1" customWidth="1"/>
    <col min="7690" max="7690" width="18.28515625" style="1" customWidth="1"/>
    <col min="7691" max="7691" width="11.85546875" style="1" customWidth="1"/>
    <col min="7692" max="7692" width="14.85546875" style="1" customWidth="1"/>
    <col min="7693" max="7693" width="8.7109375" style="1" customWidth="1"/>
    <col min="7694" max="7694" width="18.42578125" style="1" customWidth="1"/>
    <col min="7695" max="7695" width="12.5703125" style="1" customWidth="1"/>
    <col min="7696" max="7696" width="19.5703125" style="1" customWidth="1"/>
    <col min="7697" max="7697" width="18.7109375" style="1" customWidth="1"/>
    <col min="7698" max="7698" width="4.5703125" style="1"/>
    <col min="7699" max="7699" width="32.7109375" style="1" customWidth="1"/>
    <col min="7700" max="7902" width="8.85546875" style="1" customWidth="1"/>
    <col min="7903" max="7904" width="6.42578125" style="1" customWidth="1"/>
    <col min="7905" max="7905" width="9.140625" style="1" customWidth="1"/>
    <col min="7906" max="7906" width="31.140625" style="1" customWidth="1"/>
    <col min="7907" max="7907" width="12.42578125" style="1" customWidth="1"/>
    <col min="7908" max="7908" width="7.28515625" style="1" customWidth="1"/>
    <col min="7909" max="7913" width="2.85546875" style="1" customWidth="1"/>
    <col min="7914" max="7914" width="4.5703125" style="1"/>
    <col min="7915" max="7919" width="2.85546875" style="1" customWidth="1"/>
    <col min="7920" max="7937" width="4.5703125" style="1"/>
    <col min="7938" max="7938" width="7" style="1" bestFit="1" customWidth="1"/>
    <col min="7939" max="7939" width="9.28515625" style="1" customWidth="1"/>
    <col min="7940" max="7940" width="12.7109375" style="1" customWidth="1"/>
    <col min="7941" max="7941" width="48.42578125" style="1" customWidth="1"/>
    <col min="7942" max="7942" width="21.28515625" style="1" customWidth="1"/>
    <col min="7943" max="7943" width="12.7109375" style="1" customWidth="1"/>
    <col min="7944" max="7944" width="18.42578125" style="1" customWidth="1"/>
    <col min="7945" max="7945" width="10.140625" style="1" customWidth="1"/>
    <col min="7946" max="7946" width="18.28515625" style="1" customWidth="1"/>
    <col min="7947" max="7947" width="11.85546875" style="1" customWidth="1"/>
    <col min="7948" max="7948" width="14.85546875" style="1" customWidth="1"/>
    <col min="7949" max="7949" width="8.7109375" style="1" customWidth="1"/>
    <col min="7950" max="7950" width="18.42578125" style="1" customWidth="1"/>
    <col min="7951" max="7951" width="12.5703125" style="1" customWidth="1"/>
    <col min="7952" max="7952" width="19.5703125" style="1" customWidth="1"/>
    <col min="7953" max="7953" width="18.7109375" style="1" customWidth="1"/>
    <col min="7954" max="7954" width="4.5703125" style="1"/>
    <col min="7955" max="7955" width="32.7109375" style="1" customWidth="1"/>
    <col min="7956" max="8158" width="8.85546875" style="1" customWidth="1"/>
    <col min="8159" max="8160" width="6.42578125" style="1" customWidth="1"/>
    <col min="8161" max="8161" width="9.140625" style="1" customWidth="1"/>
    <col min="8162" max="8162" width="31.140625" style="1" customWidth="1"/>
    <col min="8163" max="8163" width="12.42578125" style="1" customWidth="1"/>
    <col min="8164" max="8164" width="7.28515625" style="1" customWidth="1"/>
    <col min="8165" max="8169" width="2.85546875" style="1" customWidth="1"/>
    <col min="8170" max="8170" width="4.5703125" style="1"/>
    <col min="8171" max="8175" width="2.85546875" style="1" customWidth="1"/>
    <col min="8176" max="8193" width="4.5703125" style="1"/>
    <col min="8194" max="8194" width="7" style="1" bestFit="1" customWidth="1"/>
    <col min="8195" max="8195" width="9.28515625" style="1" customWidth="1"/>
    <col min="8196" max="8196" width="12.7109375" style="1" customWidth="1"/>
    <col min="8197" max="8197" width="48.42578125" style="1" customWidth="1"/>
    <col min="8198" max="8198" width="21.28515625" style="1" customWidth="1"/>
    <col min="8199" max="8199" width="12.7109375" style="1" customWidth="1"/>
    <col min="8200" max="8200" width="18.42578125" style="1" customWidth="1"/>
    <col min="8201" max="8201" width="10.140625" style="1" customWidth="1"/>
    <col min="8202" max="8202" width="18.28515625" style="1" customWidth="1"/>
    <col min="8203" max="8203" width="11.85546875" style="1" customWidth="1"/>
    <col min="8204" max="8204" width="14.85546875" style="1" customWidth="1"/>
    <col min="8205" max="8205" width="8.7109375" style="1" customWidth="1"/>
    <col min="8206" max="8206" width="18.42578125" style="1" customWidth="1"/>
    <col min="8207" max="8207" width="12.5703125" style="1" customWidth="1"/>
    <col min="8208" max="8208" width="19.5703125" style="1" customWidth="1"/>
    <col min="8209" max="8209" width="18.7109375" style="1" customWidth="1"/>
    <col min="8210" max="8210" width="4.5703125" style="1"/>
    <col min="8211" max="8211" width="32.7109375" style="1" customWidth="1"/>
    <col min="8212" max="8414" width="8.85546875" style="1" customWidth="1"/>
    <col min="8415" max="8416" width="6.42578125" style="1" customWidth="1"/>
    <col min="8417" max="8417" width="9.140625" style="1" customWidth="1"/>
    <col min="8418" max="8418" width="31.140625" style="1" customWidth="1"/>
    <col min="8419" max="8419" width="12.42578125" style="1" customWidth="1"/>
    <col min="8420" max="8420" width="7.28515625" style="1" customWidth="1"/>
    <col min="8421" max="8425" width="2.85546875" style="1" customWidth="1"/>
    <col min="8426" max="8426" width="4.5703125" style="1"/>
    <col min="8427" max="8431" width="2.85546875" style="1" customWidth="1"/>
    <col min="8432" max="8449" width="4.5703125" style="1"/>
    <col min="8450" max="8450" width="7" style="1" bestFit="1" customWidth="1"/>
    <col min="8451" max="8451" width="9.28515625" style="1" customWidth="1"/>
    <col min="8452" max="8452" width="12.7109375" style="1" customWidth="1"/>
    <col min="8453" max="8453" width="48.42578125" style="1" customWidth="1"/>
    <col min="8454" max="8454" width="21.28515625" style="1" customWidth="1"/>
    <col min="8455" max="8455" width="12.7109375" style="1" customWidth="1"/>
    <col min="8456" max="8456" width="18.42578125" style="1" customWidth="1"/>
    <col min="8457" max="8457" width="10.140625" style="1" customWidth="1"/>
    <col min="8458" max="8458" width="18.28515625" style="1" customWidth="1"/>
    <col min="8459" max="8459" width="11.85546875" style="1" customWidth="1"/>
    <col min="8460" max="8460" width="14.85546875" style="1" customWidth="1"/>
    <col min="8461" max="8461" width="8.7109375" style="1" customWidth="1"/>
    <col min="8462" max="8462" width="18.42578125" style="1" customWidth="1"/>
    <col min="8463" max="8463" width="12.5703125" style="1" customWidth="1"/>
    <col min="8464" max="8464" width="19.5703125" style="1" customWidth="1"/>
    <col min="8465" max="8465" width="18.7109375" style="1" customWidth="1"/>
    <col min="8466" max="8466" width="4.5703125" style="1"/>
    <col min="8467" max="8467" width="32.7109375" style="1" customWidth="1"/>
    <col min="8468" max="8670" width="8.85546875" style="1" customWidth="1"/>
    <col min="8671" max="8672" width="6.42578125" style="1" customWidth="1"/>
    <col min="8673" max="8673" width="9.140625" style="1" customWidth="1"/>
    <col min="8674" max="8674" width="31.140625" style="1" customWidth="1"/>
    <col min="8675" max="8675" width="12.42578125" style="1" customWidth="1"/>
    <col min="8676" max="8676" width="7.28515625" style="1" customWidth="1"/>
    <col min="8677" max="8681" width="2.85546875" style="1" customWidth="1"/>
    <col min="8682" max="8682" width="4.5703125" style="1"/>
    <col min="8683" max="8687" width="2.85546875" style="1" customWidth="1"/>
    <col min="8688" max="8705" width="4.5703125" style="1"/>
    <col min="8706" max="8706" width="7" style="1" bestFit="1" customWidth="1"/>
    <col min="8707" max="8707" width="9.28515625" style="1" customWidth="1"/>
    <col min="8708" max="8708" width="12.7109375" style="1" customWidth="1"/>
    <col min="8709" max="8709" width="48.42578125" style="1" customWidth="1"/>
    <col min="8710" max="8710" width="21.28515625" style="1" customWidth="1"/>
    <col min="8711" max="8711" width="12.7109375" style="1" customWidth="1"/>
    <col min="8712" max="8712" width="18.42578125" style="1" customWidth="1"/>
    <col min="8713" max="8713" width="10.140625" style="1" customWidth="1"/>
    <col min="8714" max="8714" width="18.28515625" style="1" customWidth="1"/>
    <col min="8715" max="8715" width="11.85546875" style="1" customWidth="1"/>
    <col min="8716" max="8716" width="14.85546875" style="1" customWidth="1"/>
    <col min="8717" max="8717" width="8.7109375" style="1" customWidth="1"/>
    <col min="8718" max="8718" width="18.42578125" style="1" customWidth="1"/>
    <col min="8719" max="8719" width="12.5703125" style="1" customWidth="1"/>
    <col min="8720" max="8720" width="19.5703125" style="1" customWidth="1"/>
    <col min="8721" max="8721" width="18.7109375" style="1" customWidth="1"/>
    <col min="8722" max="8722" width="4.5703125" style="1"/>
    <col min="8723" max="8723" width="32.7109375" style="1" customWidth="1"/>
    <col min="8724" max="8926" width="8.85546875" style="1" customWidth="1"/>
    <col min="8927" max="8928" width="6.42578125" style="1" customWidth="1"/>
    <col min="8929" max="8929" width="9.140625" style="1" customWidth="1"/>
    <col min="8930" max="8930" width="31.140625" style="1" customWidth="1"/>
    <col min="8931" max="8931" width="12.42578125" style="1" customWidth="1"/>
    <col min="8932" max="8932" width="7.28515625" style="1" customWidth="1"/>
    <col min="8933" max="8937" width="2.85546875" style="1" customWidth="1"/>
    <col min="8938" max="8938" width="4.5703125" style="1"/>
    <col min="8939" max="8943" width="2.85546875" style="1" customWidth="1"/>
    <col min="8944" max="8961" width="4.5703125" style="1"/>
    <col min="8962" max="8962" width="7" style="1" bestFit="1" customWidth="1"/>
    <col min="8963" max="8963" width="9.28515625" style="1" customWidth="1"/>
    <col min="8964" max="8964" width="12.7109375" style="1" customWidth="1"/>
    <col min="8965" max="8965" width="48.42578125" style="1" customWidth="1"/>
    <col min="8966" max="8966" width="21.28515625" style="1" customWidth="1"/>
    <col min="8967" max="8967" width="12.7109375" style="1" customWidth="1"/>
    <col min="8968" max="8968" width="18.42578125" style="1" customWidth="1"/>
    <col min="8969" max="8969" width="10.140625" style="1" customWidth="1"/>
    <col min="8970" max="8970" width="18.28515625" style="1" customWidth="1"/>
    <col min="8971" max="8971" width="11.85546875" style="1" customWidth="1"/>
    <col min="8972" max="8972" width="14.85546875" style="1" customWidth="1"/>
    <col min="8973" max="8973" width="8.7109375" style="1" customWidth="1"/>
    <col min="8974" max="8974" width="18.42578125" style="1" customWidth="1"/>
    <col min="8975" max="8975" width="12.5703125" style="1" customWidth="1"/>
    <col min="8976" max="8976" width="19.5703125" style="1" customWidth="1"/>
    <col min="8977" max="8977" width="18.7109375" style="1" customWidth="1"/>
    <col min="8978" max="8978" width="4.5703125" style="1"/>
    <col min="8979" max="8979" width="32.7109375" style="1" customWidth="1"/>
    <col min="8980" max="9182" width="8.85546875" style="1" customWidth="1"/>
    <col min="9183" max="9184" width="6.42578125" style="1" customWidth="1"/>
    <col min="9185" max="9185" width="9.140625" style="1" customWidth="1"/>
    <col min="9186" max="9186" width="31.140625" style="1" customWidth="1"/>
    <col min="9187" max="9187" width="12.42578125" style="1" customWidth="1"/>
    <col min="9188" max="9188" width="7.28515625" style="1" customWidth="1"/>
    <col min="9189" max="9193" width="2.85546875" style="1" customWidth="1"/>
    <col min="9194" max="9194" width="4.5703125" style="1"/>
    <col min="9195" max="9199" width="2.85546875" style="1" customWidth="1"/>
    <col min="9200" max="9217" width="4.5703125" style="1"/>
    <col min="9218" max="9218" width="7" style="1" bestFit="1" customWidth="1"/>
    <col min="9219" max="9219" width="9.28515625" style="1" customWidth="1"/>
    <col min="9220" max="9220" width="12.7109375" style="1" customWidth="1"/>
    <col min="9221" max="9221" width="48.42578125" style="1" customWidth="1"/>
    <col min="9222" max="9222" width="21.28515625" style="1" customWidth="1"/>
    <col min="9223" max="9223" width="12.7109375" style="1" customWidth="1"/>
    <col min="9224" max="9224" width="18.42578125" style="1" customWidth="1"/>
    <col min="9225" max="9225" width="10.140625" style="1" customWidth="1"/>
    <col min="9226" max="9226" width="18.28515625" style="1" customWidth="1"/>
    <col min="9227" max="9227" width="11.85546875" style="1" customWidth="1"/>
    <col min="9228" max="9228" width="14.85546875" style="1" customWidth="1"/>
    <col min="9229" max="9229" width="8.7109375" style="1" customWidth="1"/>
    <col min="9230" max="9230" width="18.42578125" style="1" customWidth="1"/>
    <col min="9231" max="9231" width="12.5703125" style="1" customWidth="1"/>
    <col min="9232" max="9232" width="19.5703125" style="1" customWidth="1"/>
    <col min="9233" max="9233" width="18.7109375" style="1" customWidth="1"/>
    <col min="9234" max="9234" width="4.5703125" style="1"/>
    <col min="9235" max="9235" width="32.7109375" style="1" customWidth="1"/>
    <col min="9236" max="9438" width="8.85546875" style="1" customWidth="1"/>
    <col min="9439" max="9440" width="6.42578125" style="1" customWidth="1"/>
    <col min="9441" max="9441" width="9.140625" style="1" customWidth="1"/>
    <col min="9442" max="9442" width="31.140625" style="1" customWidth="1"/>
    <col min="9443" max="9443" width="12.42578125" style="1" customWidth="1"/>
    <col min="9444" max="9444" width="7.28515625" style="1" customWidth="1"/>
    <col min="9445" max="9449" width="2.85546875" style="1" customWidth="1"/>
    <col min="9450" max="9450" width="4.5703125" style="1"/>
    <col min="9451" max="9455" width="2.85546875" style="1" customWidth="1"/>
    <col min="9456" max="9473" width="4.5703125" style="1"/>
    <col min="9474" max="9474" width="7" style="1" bestFit="1" customWidth="1"/>
    <col min="9475" max="9475" width="9.28515625" style="1" customWidth="1"/>
    <col min="9476" max="9476" width="12.7109375" style="1" customWidth="1"/>
    <col min="9477" max="9477" width="48.42578125" style="1" customWidth="1"/>
    <col min="9478" max="9478" width="21.28515625" style="1" customWidth="1"/>
    <col min="9479" max="9479" width="12.7109375" style="1" customWidth="1"/>
    <col min="9480" max="9480" width="18.42578125" style="1" customWidth="1"/>
    <col min="9481" max="9481" width="10.140625" style="1" customWidth="1"/>
    <col min="9482" max="9482" width="18.28515625" style="1" customWidth="1"/>
    <col min="9483" max="9483" width="11.85546875" style="1" customWidth="1"/>
    <col min="9484" max="9484" width="14.85546875" style="1" customWidth="1"/>
    <col min="9485" max="9485" width="8.7109375" style="1" customWidth="1"/>
    <col min="9486" max="9486" width="18.42578125" style="1" customWidth="1"/>
    <col min="9487" max="9487" width="12.5703125" style="1" customWidth="1"/>
    <col min="9488" max="9488" width="19.5703125" style="1" customWidth="1"/>
    <col min="9489" max="9489" width="18.7109375" style="1" customWidth="1"/>
    <col min="9490" max="9490" width="4.5703125" style="1"/>
    <col min="9491" max="9491" width="32.7109375" style="1" customWidth="1"/>
    <col min="9492" max="9694" width="8.85546875" style="1" customWidth="1"/>
    <col min="9695" max="9696" width="6.42578125" style="1" customWidth="1"/>
    <col min="9697" max="9697" width="9.140625" style="1" customWidth="1"/>
    <col min="9698" max="9698" width="31.140625" style="1" customWidth="1"/>
    <col min="9699" max="9699" width="12.42578125" style="1" customWidth="1"/>
    <col min="9700" max="9700" width="7.28515625" style="1" customWidth="1"/>
    <col min="9701" max="9705" width="2.85546875" style="1" customWidth="1"/>
    <col min="9706" max="9706" width="4.5703125" style="1"/>
    <col min="9707" max="9711" width="2.85546875" style="1" customWidth="1"/>
    <col min="9712" max="9729" width="4.5703125" style="1"/>
    <col min="9730" max="9730" width="7" style="1" bestFit="1" customWidth="1"/>
    <col min="9731" max="9731" width="9.28515625" style="1" customWidth="1"/>
    <col min="9732" max="9732" width="12.7109375" style="1" customWidth="1"/>
    <col min="9733" max="9733" width="48.42578125" style="1" customWidth="1"/>
    <col min="9734" max="9734" width="21.28515625" style="1" customWidth="1"/>
    <col min="9735" max="9735" width="12.7109375" style="1" customWidth="1"/>
    <col min="9736" max="9736" width="18.42578125" style="1" customWidth="1"/>
    <col min="9737" max="9737" width="10.140625" style="1" customWidth="1"/>
    <col min="9738" max="9738" width="18.28515625" style="1" customWidth="1"/>
    <col min="9739" max="9739" width="11.85546875" style="1" customWidth="1"/>
    <col min="9740" max="9740" width="14.85546875" style="1" customWidth="1"/>
    <col min="9741" max="9741" width="8.7109375" style="1" customWidth="1"/>
    <col min="9742" max="9742" width="18.42578125" style="1" customWidth="1"/>
    <col min="9743" max="9743" width="12.5703125" style="1" customWidth="1"/>
    <col min="9744" max="9744" width="19.5703125" style="1" customWidth="1"/>
    <col min="9745" max="9745" width="18.7109375" style="1" customWidth="1"/>
    <col min="9746" max="9746" width="4.5703125" style="1"/>
    <col min="9747" max="9747" width="32.7109375" style="1" customWidth="1"/>
    <col min="9748" max="9950" width="8.85546875" style="1" customWidth="1"/>
    <col min="9951" max="9952" width="6.42578125" style="1" customWidth="1"/>
    <col min="9953" max="9953" width="9.140625" style="1" customWidth="1"/>
    <col min="9954" max="9954" width="31.140625" style="1" customWidth="1"/>
    <col min="9955" max="9955" width="12.42578125" style="1" customWidth="1"/>
    <col min="9956" max="9956" width="7.28515625" style="1" customWidth="1"/>
    <col min="9957" max="9961" width="2.85546875" style="1" customWidth="1"/>
    <col min="9962" max="9962" width="4.5703125" style="1"/>
    <col min="9963" max="9967" width="2.85546875" style="1" customWidth="1"/>
    <col min="9968" max="9985" width="4.5703125" style="1"/>
    <col min="9986" max="9986" width="7" style="1" bestFit="1" customWidth="1"/>
    <col min="9987" max="9987" width="9.28515625" style="1" customWidth="1"/>
    <col min="9988" max="9988" width="12.7109375" style="1" customWidth="1"/>
    <col min="9989" max="9989" width="48.42578125" style="1" customWidth="1"/>
    <col min="9990" max="9990" width="21.28515625" style="1" customWidth="1"/>
    <col min="9991" max="9991" width="12.7109375" style="1" customWidth="1"/>
    <col min="9992" max="9992" width="18.42578125" style="1" customWidth="1"/>
    <col min="9993" max="9993" width="10.140625" style="1" customWidth="1"/>
    <col min="9994" max="9994" width="18.28515625" style="1" customWidth="1"/>
    <col min="9995" max="9995" width="11.85546875" style="1" customWidth="1"/>
    <col min="9996" max="9996" width="14.85546875" style="1" customWidth="1"/>
    <col min="9997" max="9997" width="8.7109375" style="1" customWidth="1"/>
    <col min="9998" max="9998" width="18.42578125" style="1" customWidth="1"/>
    <col min="9999" max="9999" width="12.5703125" style="1" customWidth="1"/>
    <col min="10000" max="10000" width="19.5703125" style="1" customWidth="1"/>
    <col min="10001" max="10001" width="18.7109375" style="1" customWidth="1"/>
    <col min="10002" max="10002" width="4.5703125" style="1"/>
    <col min="10003" max="10003" width="32.7109375" style="1" customWidth="1"/>
    <col min="10004" max="10206" width="8.85546875" style="1" customWidth="1"/>
    <col min="10207" max="10208" width="6.42578125" style="1" customWidth="1"/>
    <col min="10209" max="10209" width="9.140625" style="1" customWidth="1"/>
    <col min="10210" max="10210" width="31.140625" style="1" customWidth="1"/>
    <col min="10211" max="10211" width="12.42578125" style="1" customWidth="1"/>
    <col min="10212" max="10212" width="7.28515625" style="1" customWidth="1"/>
    <col min="10213" max="10217" width="2.85546875" style="1" customWidth="1"/>
    <col min="10218" max="10218" width="4.5703125" style="1"/>
    <col min="10219" max="10223" width="2.85546875" style="1" customWidth="1"/>
    <col min="10224" max="10241" width="4.5703125" style="1"/>
    <col min="10242" max="10242" width="7" style="1" bestFit="1" customWidth="1"/>
    <col min="10243" max="10243" width="9.28515625" style="1" customWidth="1"/>
    <col min="10244" max="10244" width="12.7109375" style="1" customWidth="1"/>
    <col min="10245" max="10245" width="48.42578125" style="1" customWidth="1"/>
    <col min="10246" max="10246" width="21.28515625" style="1" customWidth="1"/>
    <col min="10247" max="10247" width="12.7109375" style="1" customWidth="1"/>
    <col min="10248" max="10248" width="18.42578125" style="1" customWidth="1"/>
    <col min="10249" max="10249" width="10.140625" style="1" customWidth="1"/>
    <col min="10250" max="10250" width="18.28515625" style="1" customWidth="1"/>
    <col min="10251" max="10251" width="11.85546875" style="1" customWidth="1"/>
    <col min="10252" max="10252" width="14.85546875" style="1" customWidth="1"/>
    <col min="10253" max="10253" width="8.7109375" style="1" customWidth="1"/>
    <col min="10254" max="10254" width="18.42578125" style="1" customWidth="1"/>
    <col min="10255" max="10255" width="12.5703125" style="1" customWidth="1"/>
    <col min="10256" max="10256" width="19.5703125" style="1" customWidth="1"/>
    <col min="10257" max="10257" width="18.7109375" style="1" customWidth="1"/>
    <col min="10258" max="10258" width="4.5703125" style="1"/>
    <col min="10259" max="10259" width="32.7109375" style="1" customWidth="1"/>
    <col min="10260" max="10462" width="8.85546875" style="1" customWidth="1"/>
    <col min="10463" max="10464" width="6.42578125" style="1" customWidth="1"/>
    <col min="10465" max="10465" width="9.140625" style="1" customWidth="1"/>
    <col min="10466" max="10466" width="31.140625" style="1" customWidth="1"/>
    <col min="10467" max="10467" width="12.42578125" style="1" customWidth="1"/>
    <col min="10468" max="10468" width="7.28515625" style="1" customWidth="1"/>
    <col min="10469" max="10473" width="2.85546875" style="1" customWidth="1"/>
    <col min="10474" max="10474" width="4.5703125" style="1"/>
    <col min="10475" max="10479" width="2.85546875" style="1" customWidth="1"/>
    <col min="10480" max="10497" width="4.5703125" style="1"/>
    <col min="10498" max="10498" width="7" style="1" bestFit="1" customWidth="1"/>
    <col min="10499" max="10499" width="9.28515625" style="1" customWidth="1"/>
    <col min="10500" max="10500" width="12.7109375" style="1" customWidth="1"/>
    <col min="10501" max="10501" width="48.42578125" style="1" customWidth="1"/>
    <col min="10502" max="10502" width="21.28515625" style="1" customWidth="1"/>
    <col min="10503" max="10503" width="12.7109375" style="1" customWidth="1"/>
    <col min="10504" max="10504" width="18.42578125" style="1" customWidth="1"/>
    <col min="10505" max="10505" width="10.140625" style="1" customWidth="1"/>
    <col min="10506" max="10506" width="18.28515625" style="1" customWidth="1"/>
    <col min="10507" max="10507" width="11.85546875" style="1" customWidth="1"/>
    <col min="10508" max="10508" width="14.85546875" style="1" customWidth="1"/>
    <col min="10509" max="10509" width="8.7109375" style="1" customWidth="1"/>
    <col min="10510" max="10510" width="18.42578125" style="1" customWidth="1"/>
    <col min="10511" max="10511" width="12.5703125" style="1" customWidth="1"/>
    <col min="10512" max="10512" width="19.5703125" style="1" customWidth="1"/>
    <col min="10513" max="10513" width="18.7109375" style="1" customWidth="1"/>
    <col min="10514" max="10514" width="4.5703125" style="1"/>
    <col min="10515" max="10515" width="32.7109375" style="1" customWidth="1"/>
    <col min="10516" max="10718" width="8.85546875" style="1" customWidth="1"/>
    <col min="10719" max="10720" width="6.42578125" style="1" customWidth="1"/>
    <col min="10721" max="10721" width="9.140625" style="1" customWidth="1"/>
    <col min="10722" max="10722" width="31.140625" style="1" customWidth="1"/>
    <col min="10723" max="10723" width="12.42578125" style="1" customWidth="1"/>
    <col min="10724" max="10724" width="7.28515625" style="1" customWidth="1"/>
    <col min="10725" max="10729" width="2.85546875" style="1" customWidth="1"/>
    <col min="10730" max="10730" width="4.5703125" style="1"/>
    <col min="10731" max="10735" width="2.85546875" style="1" customWidth="1"/>
    <col min="10736" max="10753" width="4.5703125" style="1"/>
    <col min="10754" max="10754" width="7" style="1" bestFit="1" customWidth="1"/>
    <col min="10755" max="10755" width="9.28515625" style="1" customWidth="1"/>
    <col min="10756" max="10756" width="12.7109375" style="1" customWidth="1"/>
    <col min="10757" max="10757" width="48.42578125" style="1" customWidth="1"/>
    <col min="10758" max="10758" width="21.28515625" style="1" customWidth="1"/>
    <col min="10759" max="10759" width="12.7109375" style="1" customWidth="1"/>
    <col min="10760" max="10760" width="18.42578125" style="1" customWidth="1"/>
    <col min="10761" max="10761" width="10.140625" style="1" customWidth="1"/>
    <col min="10762" max="10762" width="18.28515625" style="1" customWidth="1"/>
    <col min="10763" max="10763" width="11.85546875" style="1" customWidth="1"/>
    <col min="10764" max="10764" width="14.85546875" style="1" customWidth="1"/>
    <col min="10765" max="10765" width="8.7109375" style="1" customWidth="1"/>
    <col min="10766" max="10766" width="18.42578125" style="1" customWidth="1"/>
    <col min="10767" max="10767" width="12.5703125" style="1" customWidth="1"/>
    <col min="10768" max="10768" width="19.5703125" style="1" customWidth="1"/>
    <col min="10769" max="10769" width="18.7109375" style="1" customWidth="1"/>
    <col min="10770" max="10770" width="4.5703125" style="1"/>
    <col min="10771" max="10771" width="32.7109375" style="1" customWidth="1"/>
    <col min="10772" max="10974" width="8.85546875" style="1" customWidth="1"/>
    <col min="10975" max="10976" width="6.42578125" style="1" customWidth="1"/>
    <col min="10977" max="10977" width="9.140625" style="1" customWidth="1"/>
    <col min="10978" max="10978" width="31.140625" style="1" customWidth="1"/>
    <col min="10979" max="10979" width="12.42578125" style="1" customWidth="1"/>
    <col min="10980" max="10980" width="7.28515625" style="1" customWidth="1"/>
    <col min="10981" max="10985" width="2.85546875" style="1" customWidth="1"/>
    <col min="10986" max="10986" width="4.5703125" style="1"/>
    <col min="10987" max="10991" width="2.85546875" style="1" customWidth="1"/>
    <col min="10992" max="11009" width="4.5703125" style="1"/>
    <col min="11010" max="11010" width="7" style="1" bestFit="1" customWidth="1"/>
    <col min="11011" max="11011" width="9.28515625" style="1" customWidth="1"/>
    <col min="11012" max="11012" width="12.7109375" style="1" customWidth="1"/>
    <col min="11013" max="11013" width="48.42578125" style="1" customWidth="1"/>
    <col min="11014" max="11014" width="21.28515625" style="1" customWidth="1"/>
    <col min="11015" max="11015" width="12.7109375" style="1" customWidth="1"/>
    <col min="11016" max="11016" width="18.42578125" style="1" customWidth="1"/>
    <col min="11017" max="11017" width="10.140625" style="1" customWidth="1"/>
    <col min="11018" max="11018" width="18.28515625" style="1" customWidth="1"/>
    <col min="11019" max="11019" width="11.85546875" style="1" customWidth="1"/>
    <col min="11020" max="11020" width="14.85546875" style="1" customWidth="1"/>
    <col min="11021" max="11021" width="8.7109375" style="1" customWidth="1"/>
    <col min="11022" max="11022" width="18.42578125" style="1" customWidth="1"/>
    <col min="11023" max="11023" width="12.5703125" style="1" customWidth="1"/>
    <col min="11024" max="11024" width="19.5703125" style="1" customWidth="1"/>
    <col min="11025" max="11025" width="18.7109375" style="1" customWidth="1"/>
    <col min="11026" max="11026" width="4.5703125" style="1"/>
    <col min="11027" max="11027" width="32.7109375" style="1" customWidth="1"/>
    <col min="11028" max="11230" width="8.85546875" style="1" customWidth="1"/>
    <col min="11231" max="11232" width="6.42578125" style="1" customWidth="1"/>
    <col min="11233" max="11233" width="9.140625" style="1" customWidth="1"/>
    <col min="11234" max="11234" width="31.140625" style="1" customWidth="1"/>
    <col min="11235" max="11235" width="12.42578125" style="1" customWidth="1"/>
    <col min="11236" max="11236" width="7.28515625" style="1" customWidth="1"/>
    <col min="11237" max="11241" width="2.85546875" style="1" customWidth="1"/>
    <col min="11242" max="11242" width="4.5703125" style="1"/>
    <col min="11243" max="11247" width="2.85546875" style="1" customWidth="1"/>
    <col min="11248" max="11265" width="4.5703125" style="1"/>
    <col min="11266" max="11266" width="7" style="1" bestFit="1" customWidth="1"/>
    <col min="11267" max="11267" width="9.28515625" style="1" customWidth="1"/>
    <col min="11268" max="11268" width="12.7109375" style="1" customWidth="1"/>
    <col min="11269" max="11269" width="48.42578125" style="1" customWidth="1"/>
    <col min="11270" max="11270" width="21.28515625" style="1" customWidth="1"/>
    <col min="11271" max="11271" width="12.7109375" style="1" customWidth="1"/>
    <col min="11272" max="11272" width="18.42578125" style="1" customWidth="1"/>
    <col min="11273" max="11273" width="10.140625" style="1" customWidth="1"/>
    <col min="11274" max="11274" width="18.28515625" style="1" customWidth="1"/>
    <col min="11275" max="11275" width="11.85546875" style="1" customWidth="1"/>
    <col min="11276" max="11276" width="14.85546875" style="1" customWidth="1"/>
    <col min="11277" max="11277" width="8.7109375" style="1" customWidth="1"/>
    <col min="11278" max="11278" width="18.42578125" style="1" customWidth="1"/>
    <col min="11279" max="11279" width="12.5703125" style="1" customWidth="1"/>
    <col min="11280" max="11280" width="19.5703125" style="1" customWidth="1"/>
    <col min="11281" max="11281" width="18.7109375" style="1" customWidth="1"/>
    <col min="11282" max="11282" width="4.5703125" style="1"/>
    <col min="11283" max="11283" width="32.7109375" style="1" customWidth="1"/>
    <col min="11284" max="11486" width="8.85546875" style="1" customWidth="1"/>
    <col min="11487" max="11488" width="6.42578125" style="1" customWidth="1"/>
    <col min="11489" max="11489" width="9.140625" style="1" customWidth="1"/>
    <col min="11490" max="11490" width="31.140625" style="1" customWidth="1"/>
    <col min="11491" max="11491" width="12.42578125" style="1" customWidth="1"/>
    <col min="11492" max="11492" width="7.28515625" style="1" customWidth="1"/>
    <col min="11493" max="11497" width="2.85546875" style="1" customWidth="1"/>
    <col min="11498" max="11498" width="4.5703125" style="1"/>
    <col min="11499" max="11503" width="2.85546875" style="1" customWidth="1"/>
    <col min="11504" max="11521" width="4.5703125" style="1"/>
    <col min="11522" max="11522" width="7" style="1" bestFit="1" customWidth="1"/>
    <col min="11523" max="11523" width="9.28515625" style="1" customWidth="1"/>
    <col min="11524" max="11524" width="12.7109375" style="1" customWidth="1"/>
    <col min="11525" max="11525" width="48.42578125" style="1" customWidth="1"/>
    <col min="11526" max="11526" width="21.28515625" style="1" customWidth="1"/>
    <col min="11527" max="11527" width="12.7109375" style="1" customWidth="1"/>
    <col min="11528" max="11528" width="18.42578125" style="1" customWidth="1"/>
    <col min="11529" max="11529" width="10.140625" style="1" customWidth="1"/>
    <col min="11530" max="11530" width="18.28515625" style="1" customWidth="1"/>
    <col min="11531" max="11531" width="11.85546875" style="1" customWidth="1"/>
    <col min="11532" max="11532" width="14.85546875" style="1" customWidth="1"/>
    <col min="11533" max="11533" width="8.7109375" style="1" customWidth="1"/>
    <col min="11534" max="11534" width="18.42578125" style="1" customWidth="1"/>
    <col min="11535" max="11535" width="12.5703125" style="1" customWidth="1"/>
    <col min="11536" max="11536" width="19.5703125" style="1" customWidth="1"/>
    <col min="11537" max="11537" width="18.7109375" style="1" customWidth="1"/>
    <col min="11538" max="11538" width="4.5703125" style="1"/>
    <col min="11539" max="11539" width="32.7109375" style="1" customWidth="1"/>
    <col min="11540" max="11742" width="8.85546875" style="1" customWidth="1"/>
    <col min="11743" max="11744" width="6.42578125" style="1" customWidth="1"/>
    <col min="11745" max="11745" width="9.140625" style="1" customWidth="1"/>
    <col min="11746" max="11746" width="31.140625" style="1" customWidth="1"/>
    <col min="11747" max="11747" width="12.42578125" style="1" customWidth="1"/>
    <col min="11748" max="11748" width="7.28515625" style="1" customWidth="1"/>
    <col min="11749" max="11753" width="2.85546875" style="1" customWidth="1"/>
    <col min="11754" max="11754" width="4.5703125" style="1"/>
    <col min="11755" max="11759" width="2.85546875" style="1" customWidth="1"/>
    <col min="11760" max="11777" width="4.5703125" style="1"/>
    <col min="11778" max="11778" width="7" style="1" bestFit="1" customWidth="1"/>
    <col min="11779" max="11779" width="9.28515625" style="1" customWidth="1"/>
    <col min="11780" max="11780" width="12.7109375" style="1" customWidth="1"/>
    <col min="11781" max="11781" width="48.42578125" style="1" customWidth="1"/>
    <col min="11782" max="11782" width="21.28515625" style="1" customWidth="1"/>
    <col min="11783" max="11783" width="12.7109375" style="1" customWidth="1"/>
    <col min="11784" max="11784" width="18.42578125" style="1" customWidth="1"/>
    <col min="11785" max="11785" width="10.140625" style="1" customWidth="1"/>
    <col min="11786" max="11786" width="18.28515625" style="1" customWidth="1"/>
    <col min="11787" max="11787" width="11.85546875" style="1" customWidth="1"/>
    <col min="11788" max="11788" width="14.85546875" style="1" customWidth="1"/>
    <col min="11789" max="11789" width="8.7109375" style="1" customWidth="1"/>
    <col min="11790" max="11790" width="18.42578125" style="1" customWidth="1"/>
    <col min="11791" max="11791" width="12.5703125" style="1" customWidth="1"/>
    <col min="11792" max="11792" width="19.5703125" style="1" customWidth="1"/>
    <col min="11793" max="11793" width="18.7109375" style="1" customWidth="1"/>
    <col min="11794" max="11794" width="4.5703125" style="1"/>
    <col min="11795" max="11795" width="32.7109375" style="1" customWidth="1"/>
    <col min="11796" max="11998" width="8.85546875" style="1" customWidth="1"/>
    <col min="11999" max="12000" width="6.42578125" style="1" customWidth="1"/>
    <col min="12001" max="12001" width="9.140625" style="1" customWidth="1"/>
    <col min="12002" max="12002" width="31.140625" style="1" customWidth="1"/>
    <col min="12003" max="12003" width="12.42578125" style="1" customWidth="1"/>
    <col min="12004" max="12004" width="7.28515625" style="1" customWidth="1"/>
    <col min="12005" max="12009" width="2.85546875" style="1" customWidth="1"/>
    <col min="12010" max="12010" width="4.5703125" style="1"/>
    <col min="12011" max="12015" width="2.85546875" style="1" customWidth="1"/>
    <col min="12016" max="12033" width="4.5703125" style="1"/>
    <col min="12034" max="12034" width="7" style="1" bestFit="1" customWidth="1"/>
    <col min="12035" max="12035" width="9.28515625" style="1" customWidth="1"/>
    <col min="12036" max="12036" width="12.7109375" style="1" customWidth="1"/>
    <col min="12037" max="12037" width="48.42578125" style="1" customWidth="1"/>
    <col min="12038" max="12038" width="21.28515625" style="1" customWidth="1"/>
    <col min="12039" max="12039" width="12.7109375" style="1" customWidth="1"/>
    <col min="12040" max="12040" width="18.42578125" style="1" customWidth="1"/>
    <col min="12041" max="12041" width="10.140625" style="1" customWidth="1"/>
    <col min="12042" max="12042" width="18.28515625" style="1" customWidth="1"/>
    <col min="12043" max="12043" width="11.85546875" style="1" customWidth="1"/>
    <col min="12044" max="12044" width="14.85546875" style="1" customWidth="1"/>
    <col min="12045" max="12045" width="8.7109375" style="1" customWidth="1"/>
    <col min="12046" max="12046" width="18.42578125" style="1" customWidth="1"/>
    <col min="12047" max="12047" width="12.5703125" style="1" customWidth="1"/>
    <col min="12048" max="12048" width="19.5703125" style="1" customWidth="1"/>
    <col min="12049" max="12049" width="18.7109375" style="1" customWidth="1"/>
    <col min="12050" max="12050" width="4.5703125" style="1"/>
    <col min="12051" max="12051" width="32.7109375" style="1" customWidth="1"/>
    <col min="12052" max="12254" width="8.85546875" style="1" customWidth="1"/>
    <col min="12255" max="12256" width="6.42578125" style="1" customWidth="1"/>
    <col min="12257" max="12257" width="9.140625" style="1" customWidth="1"/>
    <col min="12258" max="12258" width="31.140625" style="1" customWidth="1"/>
    <col min="12259" max="12259" width="12.42578125" style="1" customWidth="1"/>
    <col min="12260" max="12260" width="7.28515625" style="1" customWidth="1"/>
    <col min="12261" max="12265" width="2.85546875" style="1" customWidth="1"/>
    <col min="12266" max="12266" width="4.5703125" style="1"/>
    <col min="12267" max="12271" width="2.85546875" style="1" customWidth="1"/>
    <col min="12272" max="12289" width="4.5703125" style="1"/>
    <col min="12290" max="12290" width="7" style="1" bestFit="1" customWidth="1"/>
    <col min="12291" max="12291" width="9.28515625" style="1" customWidth="1"/>
    <col min="12292" max="12292" width="12.7109375" style="1" customWidth="1"/>
    <col min="12293" max="12293" width="48.42578125" style="1" customWidth="1"/>
    <col min="12294" max="12294" width="21.28515625" style="1" customWidth="1"/>
    <col min="12295" max="12295" width="12.7109375" style="1" customWidth="1"/>
    <col min="12296" max="12296" width="18.42578125" style="1" customWidth="1"/>
    <col min="12297" max="12297" width="10.140625" style="1" customWidth="1"/>
    <col min="12298" max="12298" width="18.28515625" style="1" customWidth="1"/>
    <col min="12299" max="12299" width="11.85546875" style="1" customWidth="1"/>
    <col min="12300" max="12300" width="14.85546875" style="1" customWidth="1"/>
    <col min="12301" max="12301" width="8.7109375" style="1" customWidth="1"/>
    <col min="12302" max="12302" width="18.42578125" style="1" customWidth="1"/>
    <col min="12303" max="12303" width="12.5703125" style="1" customWidth="1"/>
    <col min="12304" max="12304" width="19.5703125" style="1" customWidth="1"/>
    <col min="12305" max="12305" width="18.7109375" style="1" customWidth="1"/>
    <col min="12306" max="12306" width="4.5703125" style="1"/>
    <col min="12307" max="12307" width="32.7109375" style="1" customWidth="1"/>
    <col min="12308" max="12510" width="8.85546875" style="1" customWidth="1"/>
    <col min="12511" max="12512" width="6.42578125" style="1" customWidth="1"/>
    <col min="12513" max="12513" width="9.140625" style="1" customWidth="1"/>
    <col min="12514" max="12514" width="31.140625" style="1" customWidth="1"/>
    <col min="12515" max="12515" width="12.42578125" style="1" customWidth="1"/>
    <col min="12516" max="12516" width="7.28515625" style="1" customWidth="1"/>
    <col min="12517" max="12521" width="2.85546875" style="1" customWidth="1"/>
    <col min="12522" max="12522" width="4.5703125" style="1"/>
    <col min="12523" max="12527" width="2.85546875" style="1" customWidth="1"/>
    <col min="12528" max="12545" width="4.5703125" style="1"/>
    <col min="12546" max="12546" width="7" style="1" bestFit="1" customWidth="1"/>
    <col min="12547" max="12547" width="9.28515625" style="1" customWidth="1"/>
    <col min="12548" max="12548" width="12.7109375" style="1" customWidth="1"/>
    <col min="12549" max="12549" width="48.42578125" style="1" customWidth="1"/>
    <col min="12550" max="12550" width="21.28515625" style="1" customWidth="1"/>
    <col min="12551" max="12551" width="12.7109375" style="1" customWidth="1"/>
    <col min="12552" max="12552" width="18.42578125" style="1" customWidth="1"/>
    <col min="12553" max="12553" width="10.140625" style="1" customWidth="1"/>
    <col min="12554" max="12554" width="18.28515625" style="1" customWidth="1"/>
    <col min="12555" max="12555" width="11.85546875" style="1" customWidth="1"/>
    <col min="12556" max="12556" width="14.85546875" style="1" customWidth="1"/>
    <col min="12557" max="12557" width="8.7109375" style="1" customWidth="1"/>
    <col min="12558" max="12558" width="18.42578125" style="1" customWidth="1"/>
    <col min="12559" max="12559" width="12.5703125" style="1" customWidth="1"/>
    <col min="12560" max="12560" width="19.5703125" style="1" customWidth="1"/>
    <col min="12561" max="12561" width="18.7109375" style="1" customWidth="1"/>
    <col min="12562" max="12562" width="4.5703125" style="1"/>
    <col min="12563" max="12563" width="32.7109375" style="1" customWidth="1"/>
    <col min="12564" max="12766" width="8.85546875" style="1" customWidth="1"/>
    <col min="12767" max="12768" width="6.42578125" style="1" customWidth="1"/>
    <col min="12769" max="12769" width="9.140625" style="1" customWidth="1"/>
    <col min="12770" max="12770" width="31.140625" style="1" customWidth="1"/>
    <col min="12771" max="12771" width="12.42578125" style="1" customWidth="1"/>
    <col min="12772" max="12772" width="7.28515625" style="1" customWidth="1"/>
    <col min="12773" max="12777" width="2.85546875" style="1" customWidth="1"/>
    <col min="12778" max="12778" width="4.5703125" style="1"/>
    <col min="12779" max="12783" width="2.85546875" style="1" customWidth="1"/>
    <col min="12784" max="12801" width="4.5703125" style="1"/>
    <col min="12802" max="12802" width="7" style="1" bestFit="1" customWidth="1"/>
    <col min="12803" max="12803" width="9.28515625" style="1" customWidth="1"/>
    <col min="12804" max="12804" width="12.7109375" style="1" customWidth="1"/>
    <col min="12805" max="12805" width="48.42578125" style="1" customWidth="1"/>
    <col min="12806" max="12806" width="21.28515625" style="1" customWidth="1"/>
    <col min="12807" max="12807" width="12.7109375" style="1" customWidth="1"/>
    <col min="12808" max="12808" width="18.42578125" style="1" customWidth="1"/>
    <col min="12809" max="12809" width="10.140625" style="1" customWidth="1"/>
    <col min="12810" max="12810" width="18.28515625" style="1" customWidth="1"/>
    <col min="12811" max="12811" width="11.85546875" style="1" customWidth="1"/>
    <col min="12812" max="12812" width="14.85546875" style="1" customWidth="1"/>
    <col min="12813" max="12813" width="8.7109375" style="1" customWidth="1"/>
    <col min="12814" max="12814" width="18.42578125" style="1" customWidth="1"/>
    <col min="12815" max="12815" width="12.5703125" style="1" customWidth="1"/>
    <col min="12816" max="12816" width="19.5703125" style="1" customWidth="1"/>
    <col min="12817" max="12817" width="18.7109375" style="1" customWidth="1"/>
    <col min="12818" max="12818" width="4.5703125" style="1"/>
    <col min="12819" max="12819" width="32.7109375" style="1" customWidth="1"/>
    <col min="12820" max="13022" width="8.85546875" style="1" customWidth="1"/>
    <col min="13023" max="13024" width="6.42578125" style="1" customWidth="1"/>
    <col min="13025" max="13025" width="9.140625" style="1" customWidth="1"/>
    <col min="13026" max="13026" width="31.140625" style="1" customWidth="1"/>
    <col min="13027" max="13027" width="12.42578125" style="1" customWidth="1"/>
    <col min="13028" max="13028" width="7.28515625" style="1" customWidth="1"/>
    <col min="13029" max="13033" width="2.85546875" style="1" customWidth="1"/>
    <col min="13034" max="13034" width="4.5703125" style="1"/>
    <col min="13035" max="13039" width="2.85546875" style="1" customWidth="1"/>
    <col min="13040" max="13057" width="4.5703125" style="1"/>
    <col min="13058" max="13058" width="7" style="1" bestFit="1" customWidth="1"/>
    <col min="13059" max="13059" width="9.28515625" style="1" customWidth="1"/>
    <col min="13060" max="13060" width="12.7109375" style="1" customWidth="1"/>
    <col min="13061" max="13061" width="48.42578125" style="1" customWidth="1"/>
    <col min="13062" max="13062" width="21.28515625" style="1" customWidth="1"/>
    <col min="13063" max="13063" width="12.7109375" style="1" customWidth="1"/>
    <col min="13064" max="13064" width="18.42578125" style="1" customWidth="1"/>
    <col min="13065" max="13065" width="10.140625" style="1" customWidth="1"/>
    <col min="13066" max="13066" width="18.28515625" style="1" customWidth="1"/>
    <col min="13067" max="13067" width="11.85546875" style="1" customWidth="1"/>
    <col min="13068" max="13068" width="14.85546875" style="1" customWidth="1"/>
    <col min="13069" max="13069" width="8.7109375" style="1" customWidth="1"/>
    <col min="13070" max="13070" width="18.42578125" style="1" customWidth="1"/>
    <col min="13071" max="13071" width="12.5703125" style="1" customWidth="1"/>
    <col min="13072" max="13072" width="19.5703125" style="1" customWidth="1"/>
    <col min="13073" max="13073" width="18.7109375" style="1" customWidth="1"/>
    <col min="13074" max="13074" width="4.5703125" style="1"/>
    <col min="13075" max="13075" width="32.7109375" style="1" customWidth="1"/>
    <col min="13076" max="13278" width="8.85546875" style="1" customWidth="1"/>
    <col min="13279" max="13280" width="6.42578125" style="1" customWidth="1"/>
    <col min="13281" max="13281" width="9.140625" style="1" customWidth="1"/>
    <col min="13282" max="13282" width="31.140625" style="1" customWidth="1"/>
    <col min="13283" max="13283" width="12.42578125" style="1" customWidth="1"/>
    <col min="13284" max="13284" width="7.28515625" style="1" customWidth="1"/>
    <col min="13285" max="13289" width="2.85546875" style="1" customWidth="1"/>
    <col min="13290" max="13290" width="4.5703125" style="1"/>
    <col min="13291" max="13295" width="2.85546875" style="1" customWidth="1"/>
    <col min="13296" max="13313" width="4.5703125" style="1"/>
    <col min="13314" max="13314" width="7" style="1" bestFit="1" customWidth="1"/>
    <col min="13315" max="13315" width="9.28515625" style="1" customWidth="1"/>
    <col min="13316" max="13316" width="12.7109375" style="1" customWidth="1"/>
    <col min="13317" max="13317" width="48.42578125" style="1" customWidth="1"/>
    <col min="13318" max="13318" width="21.28515625" style="1" customWidth="1"/>
    <col min="13319" max="13319" width="12.7109375" style="1" customWidth="1"/>
    <col min="13320" max="13320" width="18.42578125" style="1" customWidth="1"/>
    <col min="13321" max="13321" width="10.140625" style="1" customWidth="1"/>
    <col min="13322" max="13322" width="18.28515625" style="1" customWidth="1"/>
    <col min="13323" max="13323" width="11.85546875" style="1" customWidth="1"/>
    <col min="13324" max="13324" width="14.85546875" style="1" customWidth="1"/>
    <col min="13325" max="13325" width="8.7109375" style="1" customWidth="1"/>
    <col min="13326" max="13326" width="18.42578125" style="1" customWidth="1"/>
    <col min="13327" max="13327" width="12.5703125" style="1" customWidth="1"/>
    <col min="13328" max="13328" width="19.5703125" style="1" customWidth="1"/>
    <col min="13329" max="13329" width="18.7109375" style="1" customWidth="1"/>
    <col min="13330" max="13330" width="4.5703125" style="1"/>
    <col min="13331" max="13331" width="32.7109375" style="1" customWidth="1"/>
    <col min="13332" max="13534" width="8.85546875" style="1" customWidth="1"/>
    <col min="13535" max="13536" width="6.42578125" style="1" customWidth="1"/>
    <col min="13537" max="13537" width="9.140625" style="1" customWidth="1"/>
    <col min="13538" max="13538" width="31.140625" style="1" customWidth="1"/>
    <col min="13539" max="13539" width="12.42578125" style="1" customWidth="1"/>
    <col min="13540" max="13540" width="7.28515625" style="1" customWidth="1"/>
    <col min="13541" max="13545" width="2.85546875" style="1" customWidth="1"/>
    <col min="13546" max="13546" width="4.5703125" style="1"/>
    <col min="13547" max="13551" width="2.85546875" style="1" customWidth="1"/>
    <col min="13552" max="13569" width="4.5703125" style="1"/>
    <col min="13570" max="13570" width="7" style="1" bestFit="1" customWidth="1"/>
    <col min="13571" max="13571" width="9.28515625" style="1" customWidth="1"/>
    <col min="13572" max="13572" width="12.7109375" style="1" customWidth="1"/>
    <col min="13573" max="13573" width="48.42578125" style="1" customWidth="1"/>
    <col min="13574" max="13574" width="21.28515625" style="1" customWidth="1"/>
    <col min="13575" max="13575" width="12.7109375" style="1" customWidth="1"/>
    <col min="13576" max="13576" width="18.42578125" style="1" customWidth="1"/>
    <col min="13577" max="13577" width="10.140625" style="1" customWidth="1"/>
    <col min="13578" max="13578" width="18.28515625" style="1" customWidth="1"/>
    <col min="13579" max="13579" width="11.85546875" style="1" customWidth="1"/>
    <col min="13580" max="13580" width="14.85546875" style="1" customWidth="1"/>
    <col min="13581" max="13581" width="8.7109375" style="1" customWidth="1"/>
    <col min="13582" max="13582" width="18.42578125" style="1" customWidth="1"/>
    <col min="13583" max="13583" width="12.5703125" style="1" customWidth="1"/>
    <col min="13584" max="13584" width="19.5703125" style="1" customWidth="1"/>
    <col min="13585" max="13585" width="18.7109375" style="1" customWidth="1"/>
    <col min="13586" max="13586" width="4.5703125" style="1"/>
    <col min="13587" max="13587" width="32.7109375" style="1" customWidth="1"/>
    <col min="13588" max="13790" width="8.85546875" style="1" customWidth="1"/>
    <col min="13791" max="13792" width="6.42578125" style="1" customWidth="1"/>
    <col min="13793" max="13793" width="9.140625" style="1" customWidth="1"/>
    <col min="13794" max="13794" width="31.140625" style="1" customWidth="1"/>
    <col min="13795" max="13795" width="12.42578125" style="1" customWidth="1"/>
    <col min="13796" max="13796" width="7.28515625" style="1" customWidth="1"/>
    <col min="13797" max="13801" width="2.85546875" style="1" customWidth="1"/>
    <col min="13802" max="13802" width="4.5703125" style="1"/>
    <col min="13803" max="13807" width="2.85546875" style="1" customWidth="1"/>
    <col min="13808" max="13825" width="4.5703125" style="1"/>
    <col min="13826" max="13826" width="7" style="1" bestFit="1" customWidth="1"/>
    <col min="13827" max="13827" width="9.28515625" style="1" customWidth="1"/>
    <col min="13828" max="13828" width="12.7109375" style="1" customWidth="1"/>
    <col min="13829" max="13829" width="48.42578125" style="1" customWidth="1"/>
    <col min="13830" max="13830" width="21.28515625" style="1" customWidth="1"/>
    <col min="13831" max="13831" width="12.7109375" style="1" customWidth="1"/>
    <col min="13832" max="13832" width="18.42578125" style="1" customWidth="1"/>
    <col min="13833" max="13833" width="10.140625" style="1" customWidth="1"/>
    <col min="13834" max="13834" width="18.28515625" style="1" customWidth="1"/>
    <col min="13835" max="13835" width="11.85546875" style="1" customWidth="1"/>
    <col min="13836" max="13836" width="14.85546875" style="1" customWidth="1"/>
    <col min="13837" max="13837" width="8.7109375" style="1" customWidth="1"/>
    <col min="13838" max="13838" width="18.42578125" style="1" customWidth="1"/>
    <col min="13839" max="13839" width="12.5703125" style="1" customWidth="1"/>
    <col min="13840" max="13840" width="19.5703125" style="1" customWidth="1"/>
    <col min="13841" max="13841" width="18.7109375" style="1" customWidth="1"/>
    <col min="13842" max="13842" width="4.5703125" style="1"/>
    <col min="13843" max="13843" width="32.7109375" style="1" customWidth="1"/>
    <col min="13844" max="14046" width="8.85546875" style="1" customWidth="1"/>
    <col min="14047" max="14048" width="6.42578125" style="1" customWidth="1"/>
    <col min="14049" max="14049" width="9.140625" style="1" customWidth="1"/>
    <col min="14050" max="14050" width="31.140625" style="1" customWidth="1"/>
    <col min="14051" max="14051" width="12.42578125" style="1" customWidth="1"/>
    <col min="14052" max="14052" width="7.28515625" style="1" customWidth="1"/>
    <col min="14053" max="14057" width="2.85546875" style="1" customWidth="1"/>
    <col min="14058" max="14058" width="4.5703125" style="1"/>
    <col min="14059" max="14063" width="2.85546875" style="1" customWidth="1"/>
    <col min="14064" max="14081" width="4.5703125" style="1"/>
    <col min="14082" max="14082" width="7" style="1" bestFit="1" customWidth="1"/>
    <col min="14083" max="14083" width="9.28515625" style="1" customWidth="1"/>
    <col min="14084" max="14084" width="12.7109375" style="1" customWidth="1"/>
    <col min="14085" max="14085" width="48.42578125" style="1" customWidth="1"/>
    <col min="14086" max="14086" width="21.28515625" style="1" customWidth="1"/>
    <col min="14087" max="14087" width="12.7109375" style="1" customWidth="1"/>
    <col min="14088" max="14088" width="18.42578125" style="1" customWidth="1"/>
    <col min="14089" max="14089" width="10.140625" style="1" customWidth="1"/>
    <col min="14090" max="14090" width="18.28515625" style="1" customWidth="1"/>
    <col min="14091" max="14091" width="11.85546875" style="1" customWidth="1"/>
    <col min="14092" max="14092" width="14.85546875" style="1" customWidth="1"/>
    <col min="14093" max="14093" width="8.7109375" style="1" customWidth="1"/>
    <col min="14094" max="14094" width="18.42578125" style="1" customWidth="1"/>
    <col min="14095" max="14095" width="12.5703125" style="1" customWidth="1"/>
    <col min="14096" max="14096" width="19.5703125" style="1" customWidth="1"/>
    <col min="14097" max="14097" width="18.7109375" style="1" customWidth="1"/>
    <col min="14098" max="14098" width="4.5703125" style="1"/>
    <col min="14099" max="14099" width="32.7109375" style="1" customWidth="1"/>
    <col min="14100" max="14302" width="8.85546875" style="1" customWidth="1"/>
    <col min="14303" max="14304" width="6.42578125" style="1" customWidth="1"/>
    <col min="14305" max="14305" width="9.140625" style="1" customWidth="1"/>
    <col min="14306" max="14306" width="31.140625" style="1" customWidth="1"/>
    <col min="14307" max="14307" width="12.42578125" style="1" customWidth="1"/>
    <col min="14308" max="14308" width="7.28515625" style="1" customWidth="1"/>
    <col min="14309" max="14313" width="2.85546875" style="1" customWidth="1"/>
    <col min="14314" max="14314" width="4.5703125" style="1"/>
    <col min="14315" max="14319" width="2.85546875" style="1" customWidth="1"/>
    <col min="14320" max="14337" width="4.5703125" style="1"/>
    <col min="14338" max="14338" width="7" style="1" bestFit="1" customWidth="1"/>
    <col min="14339" max="14339" width="9.28515625" style="1" customWidth="1"/>
    <col min="14340" max="14340" width="12.7109375" style="1" customWidth="1"/>
    <col min="14341" max="14341" width="48.42578125" style="1" customWidth="1"/>
    <col min="14342" max="14342" width="21.28515625" style="1" customWidth="1"/>
    <col min="14343" max="14343" width="12.7109375" style="1" customWidth="1"/>
    <col min="14344" max="14344" width="18.42578125" style="1" customWidth="1"/>
    <col min="14345" max="14345" width="10.140625" style="1" customWidth="1"/>
    <col min="14346" max="14346" width="18.28515625" style="1" customWidth="1"/>
    <col min="14347" max="14347" width="11.85546875" style="1" customWidth="1"/>
    <col min="14348" max="14348" width="14.85546875" style="1" customWidth="1"/>
    <col min="14349" max="14349" width="8.7109375" style="1" customWidth="1"/>
    <col min="14350" max="14350" width="18.42578125" style="1" customWidth="1"/>
    <col min="14351" max="14351" width="12.5703125" style="1" customWidth="1"/>
    <col min="14352" max="14352" width="19.5703125" style="1" customWidth="1"/>
    <col min="14353" max="14353" width="18.7109375" style="1" customWidth="1"/>
    <col min="14354" max="14354" width="4.5703125" style="1"/>
    <col min="14355" max="14355" width="32.7109375" style="1" customWidth="1"/>
    <col min="14356" max="14558" width="8.85546875" style="1" customWidth="1"/>
    <col min="14559" max="14560" width="6.42578125" style="1" customWidth="1"/>
    <col min="14561" max="14561" width="9.140625" style="1" customWidth="1"/>
    <col min="14562" max="14562" width="31.140625" style="1" customWidth="1"/>
    <col min="14563" max="14563" width="12.42578125" style="1" customWidth="1"/>
    <col min="14564" max="14564" width="7.28515625" style="1" customWidth="1"/>
    <col min="14565" max="14569" width="2.85546875" style="1" customWidth="1"/>
    <col min="14570" max="14570" width="4.5703125" style="1"/>
    <col min="14571" max="14575" width="2.85546875" style="1" customWidth="1"/>
    <col min="14576" max="14593" width="4.5703125" style="1"/>
    <col min="14594" max="14594" width="7" style="1" bestFit="1" customWidth="1"/>
    <col min="14595" max="14595" width="9.28515625" style="1" customWidth="1"/>
    <col min="14596" max="14596" width="12.7109375" style="1" customWidth="1"/>
    <col min="14597" max="14597" width="48.42578125" style="1" customWidth="1"/>
    <col min="14598" max="14598" width="21.28515625" style="1" customWidth="1"/>
    <col min="14599" max="14599" width="12.7109375" style="1" customWidth="1"/>
    <col min="14600" max="14600" width="18.42578125" style="1" customWidth="1"/>
    <col min="14601" max="14601" width="10.140625" style="1" customWidth="1"/>
    <col min="14602" max="14602" width="18.28515625" style="1" customWidth="1"/>
    <col min="14603" max="14603" width="11.85546875" style="1" customWidth="1"/>
    <col min="14604" max="14604" width="14.85546875" style="1" customWidth="1"/>
    <col min="14605" max="14605" width="8.7109375" style="1" customWidth="1"/>
    <col min="14606" max="14606" width="18.42578125" style="1" customWidth="1"/>
    <col min="14607" max="14607" width="12.5703125" style="1" customWidth="1"/>
    <col min="14608" max="14608" width="19.5703125" style="1" customWidth="1"/>
    <col min="14609" max="14609" width="18.7109375" style="1" customWidth="1"/>
    <col min="14610" max="14610" width="4.5703125" style="1"/>
    <col min="14611" max="14611" width="32.7109375" style="1" customWidth="1"/>
    <col min="14612" max="14814" width="8.85546875" style="1" customWidth="1"/>
    <col min="14815" max="14816" width="6.42578125" style="1" customWidth="1"/>
    <col min="14817" max="14817" width="9.140625" style="1" customWidth="1"/>
    <col min="14818" max="14818" width="31.140625" style="1" customWidth="1"/>
    <col min="14819" max="14819" width="12.42578125" style="1" customWidth="1"/>
    <col min="14820" max="14820" width="7.28515625" style="1" customWidth="1"/>
    <col min="14821" max="14825" width="2.85546875" style="1" customWidth="1"/>
    <col min="14826" max="14826" width="4.5703125" style="1"/>
    <col min="14827" max="14831" width="2.85546875" style="1" customWidth="1"/>
    <col min="14832" max="14849" width="4.5703125" style="1"/>
    <col min="14850" max="14850" width="7" style="1" bestFit="1" customWidth="1"/>
    <col min="14851" max="14851" width="9.28515625" style="1" customWidth="1"/>
    <col min="14852" max="14852" width="12.7109375" style="1" customWidth="1"/>
    <col min="14853" max="14853" width="48.42578125" style="1" customWidth="1"/>
    <col min="14854" max="14854" width="21.28515625" style="1" customWidth="1"/>
    <col min="14855" max="14855" width="12.7109375" style="1" customWidth="1"/>
    <col min="14856" max="14856" width="18.42578125" style="1" customWidth="1"/>
    <col min="14857" max="14857" width="10.140625" style="1" customWidth="1"/>
    <col min="14858" max="14858" width="18.28515625" style="1" customWidth="1"/>
    <col min="14859" max="14859" width="11.85546875" style="1" customWidth="1"/>
    <col min="14860" max="14860" width="14.85546875" style="1" customWidth="1"/>
    <col min="14861" max="14861" width="8.7109375" style="1" customWidth="1"/>
    <col min="14862" max="14862" width="18.42578125" style="1" customWidth="1"/>
    <col min="14863" max="14863" width="12.5703125" style="1" customWidth="1"/>
    <col min="14864" max="14864" width="19.5703125" style="1" customWidth="1"/>
    <col min="14865" max="14865" width="18.7109375" style="1" customWidth="1"/>
    <col min="14866" max="14866" width="4.5703125" style="1"/>
    <col min="14867" max="14867" width="32.7109375" style="1" customWidth="1"/>
    <col min="14868" max="15070" width="8.85546875" style="1" customWidth="1"/>
    <col min="15071" max="15072" width="6.42578125" style="1" customWidth="1"/>
    <col min="15073" max="15073" width="9.140625" style="1" customWidth="1"/>
    <col min="15074" max="15074" width="31.140625" style="1" customWidth="1"/>
    <col min="15075" max="15075" width="12.42578125" style="1" customWidth="1"/>
    <col min="15076" max="15076" width="7.28515625" style="1" customWidth="1"/>
    <col min="15077" max="15081" width="2.85546875" style="1" customWidth="1"/>
    <col min="15082" max="15082" width="4.5703125" style="1"/>
    <col min="15083" max="15087" width="2.85546875" style="1" customWidth="1"/>
    <col min="15088" max="15105" width="4.5703125" style="1"/>
    <col min="15106" max="15106" width="7" style="1" bestFit="1" customWidth="1"/>
    <col min="15107" max="15107" width="9.28515625" style="1" customWidth="1"/>
    <col min="15108" max="15108" width="12.7109375" style="1" customWidth="1"/>
    <col min="15109" max="15109" width="48.42578125" style="1" customWidth="1"/>
    <col min="15110" max="15110" width="21.28515625" style="1" customWidth="1"/>
    <col min="15111" max="15111" width="12.7109375" style="1" customWidth="1"/>
    <col min="15112" max="15112" width="18.42578125" style="1" customWidth="1"/>
    <col min="15113" max="15113" width="10.140625" style="1" customWidth="1"/>
    <col min="15114" max="15114" width="18.28515625" style="1" customWidth="1"/>
    <col min="15115" max="15115" width="11.85546875" style="1" customWidth="1"/>
    <col min="15116" max="15116" width="14.85546875" style="1" customWidth="1"/>
    <col min="15117" max="15117" width="8.7109375" style="1" customWidth="1"/>
    <col min="15118" max="15118" width="18.42578125" style="1" customWidth="1"/>
    <col min="15119" max="15119" width="12.5703125" style="1" customWidth="1"/>
    <col min="15120" max="15120" width="19.5703125" style="1" customWidth="1"/>
    <col min="15121" max="15121" width="18.7109375" style="1" customWidth="1"/>
    <col min="15122" max="15122" width="4.5703125" style="1"/>
    <col min="15123" max="15123" width="32.7109375" style="1" customWidth="1"/>
    <col min="15124" max="15326" width="8.85546875" style="1" customWidth="1"/>
    <col min="15327" max="15328" width="6.42578125" style="1" customWidth="1"/>
    <col min="15329" max="15329" width="9.140625" style="1" customWidth="1"/>
    <col min="15330" max="15330" width="31.140625" style="1" customWidth="1"/>
    <col min="15331" max="15331" width="12.42578125" style="1" customWidth="1"/>
    <col min="15332" max="15332" width="7.28515625" style="1" customWidth="1"/>
    <col min="15333" max="15337" width="2.85546875" style="1" customWidth="1"/>
    <col min="15338" max="15338" width="4.5703125" style="1"/>
    <col min="15339" max="15343" width="2.85546875" style="1" customWidth="1"/>
    <col min="15344" max="15361" width="4.5703125" style="1"/>
    <col min="15362" max="15362" width="7" style="1" bestFit="1" customWidth="1"/>
    <col min="15363" max="15363" width="9.28515625" style="1" customWidth="1"/>
    <col min="15364" max="15364" width="12.7109375" style="1" customWidth="1"/>
    <col min="15365" max="15365" width="48.42578125" style="1" customWidth="1"/>
    <col min="15366" max="15366" width="21.28515625" style="1" customWidth="1"/>
    <col min="15367" max="15367" width="12.7109375" style="1" customWidth="1"/>
    <col min="15368" max="15368" width="18.42578125" style="1" customWidth="1"/>
    <col min="15369" max="15369" width="10.140625" style="1" customWidth="1"/>
    <col min="15370" max="15370" width="18.28515625" style="1" customWidth="1"/>
    <col min="15371" max="15371" width="11.85546875" style="1" customWidth="1"/>
    <col min="15372" max="15372" width="14.85546875" style="1" customWidth="1"/>
    <col min="15373" max="15373" width="8.7109375" style="1" customWidth="1"/>
    <col min="15374" max="15374" width="18.42578125" style="1" customWidth="1"/>
    <col min="15375" max="15375" width="12.5703125" style="1" customWidth="1"/>
    <col min="15376" max="15376" width="19.5703125" style="1" customWidth="1"/>
    <col min="15377" max="15377" width="18.7109375" style="1" customWidth="1"/>
    <col min="15378" max="15378" width="4.5703125" style="1"/>
    <col min="15379" max="15379" width="32.7109375" style="1" customWidth="1"/>
    <col min="15380" max="15582" width="8.85546875" style="1" customWidth="1"/>
    <col min="15583" max="15584" width="6.42578125" style="1" customWidth="1"/>
    <col min="15585" max="15585" width="9.140625" style="1" customWidth="1"/>
    <col min="15586" max="15586" width="31.140625" style="1" customWidth="1"/>
    <col min="15587" max="15587" width="12.42578125" style="1" customWidth="1"/>
    <col min="15588" max="15588" width="7.28515625" style="1" customWidth="1"/>
    <col min="15589" max="15593" width="2.85546875" style="1" customWidth="1"/>
    <col min="15594" max="15594" width="4.5703125" style="1"/>
    <col min="15595" max="15599" width="2.85546875" style="1" customWidth="1"/>
    <col min="15600" max="15617" width="4.5703125" style="1"/>
    <col min="15618" max="15618" width="7" style="1" bestFit="1" customWidth="1"/>
    <col min="15619" max="15619" width="9.28515625" style="1" customWidth="1"/>
    <col min="15620" max="15620" width="12.7109375" style="1" customWidth="1"/>
    <col min="15621" max="15621" width="48.42578125" style="1" customWidth="1"/>
    <col min="15622" max="15622" width="21.28515625" style="1" customWidth="1"/>
    <col min="15623" max="15623" width="12.7109375" style="1" customWidth="1"/>
    <col min="15624" max="15624" width="18.42578125" style="1" customWidth="1"/>
    <col min="15625" max="15625" width="10.140625" style="1" customWidth="1"/>
    <col min="15626" max="15626" width="18.28515625" style="1" customWidth="1"/>
    <col min="15627" max="15627" width="11.85546875" style="1" customWidth="1"/>
    <col min="15628" max="15628" width="14.85546875" style="1" customWidth="1"/>
    <col min="15629" max="15629" width="8.7109375" style="1" customWidth="1"/>
    <col min="15630" max="15630" width="18.42578125" style="1" customWidth="1"/>
    <col min="15631" max="15631" width="12.5703125" style="1" customWidth="1"/>
    <col min="15632" max="15632" width="19.5703125" style="1" customWidth="1"/>
    <col min="15633" max="15633" width="18.7109375" style="1" customWidth="1"/>
    <col min="15634" max="15634" width="4.5703125" style="1"/>
    <col min="15635" max="15635" width="32.7109375" style="1" customWidth="1"/>
    <col min="15636" max="15838" width="8.85546875" style="1" customWidth="1"/>
    <col min="15839" max="15840" width="6.42578125" style="1" customWidth="1"/>
    <col min="15841" max="15841" width="9.140625" style="1" customWidth="1"/>
    <col min="15842" max="15842" width="31.140625" style="1" customWidth="1"/>
    <col min="15843" max="15843" width="12.42578125" style="1" customWidth="1"/>
    <col min="15844" max="15844" width="7.28515625" style="1" customWidth="1"/>
    <col min="15845" max="15849" width="2.85546875" style="1" customWidth="1"/>
    <col min="15850" max="15850" width="4.5703125" style="1"/>
    <col min="15851" max="15855" width="2.85546875" style="1" customWidth="1"/>
    <col min="15856" max="15873" width="4.5703125" style="1"/>
    <col min="15874" max="15874" width="7" style="1" bestFit="1" customWidth="1"/>
    <col min="15875" max="15875" width="9.28515625" style="1" customWidth="1"/>
    <col min="15876" max="15876" width="12.7109375" style="1" customWidth="1"/>
    <col min="15877" max="15877" width="48.42578125" style="1" customWidth="1"/>
    <col min="15878" max="15878" width="21.28515625" style="1" customWidth="1"/>
    <col min="15879" max="15879" width="12.7109375" style="1" customWidth="1"/>
    <col min="15880" max="15880" width="18.42578125" style="1" customWidth="1"/>
    <col min="15881" max="15881" width="10.140625" style="1" customWidth="1"/>
    <col min="15882" max="15882" width="18.28515625" style="1" customWidth="1"/>
    <col min="15883" max="15883" width="11.85546875" style="1" customWidth="1"/>
    <col min="15884" max="15884" width="14.85546875" style="1" customWidth="1"/>
    <col min="15885" max="15885" width="8.7109375" style="1" customWidth="1"/>
    <col min="15886" max="15886" width="18.42578125" style="1" customWidth="1"/>
    <col min="15887" max="15887" width="12.5703125" style="1" customWidth="1"/>
    <col min="15888" max="15888" width="19.5703125" style="1" customWidth="1"/>
    <col min="15889" max="15889" width="18.7109375" style="1" customWidth="1"/>
    <col min="15890" max="15890" width="4.5703125" style="1"/>
    <col min="15891" max="15891" width="32.7109375" style="1" customWidth="1"/>
    <col min="15892" max="16094" width="8.85546875" style="1" customWidth="1"/>
    <col min="16095" max="16096" width="6.42578125" style="1" customWidth="1"/>
    <col min="16097" max="16097" width="9.140625" style="1" customWidth="1"/>
    <col min="16098" max="16098" width="31.140625" style="1" customWidth="1"/>
    <col min="16099" max="16099" width="12.42578125" style="1" customWidth="1"/>
    <col min="16100" max="16100" width="7.28515625" style="1" customWidth="1"/>
    <col min="16101" max="16105" width="2.85546875" style="1" customWidth="1"/>
    <col min="16106" max="16106" width="4.5703125" style="1"/>
    <col min="16107" max="16111" width="2.85546875" style="1" customWidth="1"/>
    <col min="16112" max="16129" width="4.5703125" style="1"/>
    <col min="16130" max="16130" width="7" style="1" bestFit="1" customWidth="1"/>
    <col min="16131" max="16131" width="9.28515625" style="1" customWidth="1"/>
    <col min="16132" max="16132" width="12.7109375" style="1" customWidth="1"/>
    <col min="16133" max="16133" width="48.42578125" style="1" customWidth="1"/>
    <col min="16134" max="16134" width="21.28515625" style="1" customWidth="1"/>
    <col min="16135" max="16135" width="12.7109375" style="1" customWidth="1"/>
    <col min="16136" max="16136" width="18.42578125" style="1" customWidth="1"/>
    <col min="16137" max="16137" width="10.140625" style="1" customWidth="1"/>
    <col min="16138" max="16138" width="18.28515625" style="1" customWidth="1"/>
    <col min="16139" max="16139" width="11.85546875" style="1" customWidth="1"/>
    <col min="16140" max="16140" width="14.85546875" style="1" customWidth="1"/>
    <col min="16141" max="16141" width="8.7109375" style="1" customWidth="1"/>
    <col min="16142" max="16142" width="18.42578125" style="1" customWidth="1"/>
    <col min="16143" max="16143" width="12.5703125" style="1" customWidth="1"/>
    <col min="16144" max="16144" width="19.5703125" style="1" customWidth="1"/>
    <col min="16145" max="16145" width="18.7109375" style="1" customWidth="1"/>
    <col min="16146" max="16146" width="4.5703125" style="1"/>
    <col min="16147" max="16147" width="32.7109375" style="1" customWidth="1"/>
    <col min="16148" max="16350" width="8.85546875" style="1" customWidth="1"/>
    <col min="16351" max="16352" width="6.42578125" style="1" customWidth="1"/>
    <col min="16353" max="16353" width="9.140625" style="1" customWidth="1"/>
    <col min="16354" max="16354" width="31.140625" style="1" customWidth="1"/>
    <col min="16355" max="16355" width="12.42578125" style="1" customWidth="1"/>
    <col min="16356" max="16356" width="7.28515625" style="1" customWidth="1"/>
    <col min="16357" max="16361" width="2.85546875" style="1" customWidth="1"/>
    <col min="16362" max="16362" width="4.5703125" style="1"/>
    <col min="16363" max="16367" width="2.85546875" style="1" customWidth="1"/>
    <col min="16368" max="16384" width="4.5703125" style="1"/>
  </cols>
  <sheetData>
    <row r="1" spans="1:27" ht="15" customHeight="1" x14ac:dyDescent="0.15">
      <c r="A1" s="455" t="s">
        <v>0</v>
      </c>
      <c r="B1" s="454"/>
      <c r="C1" s="454"/>
      <c r="D1" s="454"/>
      <c r="E1" s="454"/>
      <c r="F1" s="454"/>
      <c r="G1" s="454"/>
      <c r="H1" s="454"/>
      <c r="I1" s="407"/>
      <c r="J1" s="408"/>
      <c r="K1" s="399"/>
      <c r="L1" s="399"/>
      <c r="M1" s="399"/>
      <c r="N1" s="386"/>
      <c r="O1" s="386"/>
      <c r="P1" s="387"/>
      <c r="Q1" s="388"/>
      <c r="R1" s="384"/>
      <c r="S1" s="389"/>
      <c r="T1" s="384"/>
      <c r="U1" s="384"/>
      <c r="V1" s="475"/>
      <c r="W1" s="475"/>
      <c r="X1" s="384"/>
    </row>
    <row r="2" spans="1:27" ht="15" customHeight="1" x14ac:dyDescent="0.15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09"/>
      <c r="K2" s="399"/>
      <c r="L2" s="399"/>
      <c r="M2" s="399"/>
      <c r="N2" s="386"/>
      <c r="O2" s="386"/>
      <c r="P2" s="387"/>
      <c r="Q2" s="390"/>
      <c r="R2" s="384"/>
      <c r="S2" s="391"/>
      <c r="T2" s="384"/>
      <c r="U2" s="384"/>
      <c r="V2" s="475"/>
      <c r="W2" s="475"/>
      <c r="X2" s="384"/>
    </row>
    <row r="3" spans="1:27" ht="15" customHeight="1" x14ac:dyDescent="0.15">
      <c r="A3" s="456" t="s">
        <v>2</v>
      </c>
      <c r="B3" s="456"/>
      <c r="C3" s="456"/>
      <c r="D3" s="456"/>
      <c r="E3" s="456"/>
      <c r="F3" s="410"/>
      <c r="G3" s="410"/>
      <c r="H3" s="411"/>
      <c r="I3" s="411"/>
      <c r="J3" s="412"/>
      <c r="K3" s="399"/>
      <c r="L3" s="399"/>
      <c r="M3" s="399"/>
      <c r="N3" s="386"/>
      <c r="O3" s="386"/>
      <c r="P3" s="387"/>
      <c r="Q3" s="390"/>
      <c r="R3" s="384"/>
      <c r="S3" s="391"/>
      <c r="T3" s="384"/>
      <c r="U3" s="384"/>
      <c r="V3" s="475"/>
      <c r="W3" s="475"/>
      <c r="X3" s="384"/>
    </row>
    <row r="4" spans="1:27" thickBot="1" x14ac:dyDescent="0.2">
      <c r="A4" s="413"/>
      <c r="B4" s="413"/>
      <c r="C4" s="401"/>
      <c r="D4" s="402"/>
      <c r="E4" s="402"/>
      <c r="F4" s="402"/>
      <c r="G4" s="402"/>
      <c r="H4" s="403"/>
      <c r="I4" s="414"/>
      <c r="J4" s="408"/>
      <c r="K4" s="399"/>
      <c r="L4" s="399"/>
      <c r="M4" s="399"/>
      <c r="N4" s="386"/>
      <c r="O4" s="386"/>
      <c r="P4" s="392"/>
      <c r="Q4" s="392"/>
      <c r="R4" s="384"/>
      <c r="S4" s="391"/>
      <c r="T4" s="384"/>
      <c r="U4" s="384"/>
      <c r="V4" s="475"/>
      <c r="W4" s="475"/>
      <c r="X4" s="384"/>
    </row>
    <row r="5" spans="1:27" x14ac:dyDescent="0.15">
      <c r="A5" s="413"/>
      <c r="B5" s="413"/>
      <c r="C5" s="401"/>
      <c r="D5" s="402"/>
      <c r="E5" s="509" t="s">
        <v>3</v>
      </c>
      <c r="F5" s="510">
        <v>10283062</v>
      </c>
      <c r="G5" s="510"/>
      <c r="H5" s="510"/>
      <c r="I5" s="510"/>
      <c r="J5" s="406"/>
      <c r="K5" s="399"/>
      <c r="L5" s="399"/>
      <c r="M5" s="399"/>
      <c r="N5" s="393"/>
      <c r="O5" s="386"/>
      <c r="P5" s="394"/>
      <c r="Q5" s="395"/>
      <c r="R5" s="384"/>
      <c r="S5" s="391"/>
      <c r="T5" s="384"/>
      <c r="U5" s="384"/>
      <c r="V5" s="475"/>
      <c r="W5" s="475"/>
      <c r="X5" s="384"/>
    </row>
    <row r="6" spans="1:27" x14ac:dyDescent="0.15">
      <c r="A6" s="384"/>
      <c r="B6" s="384"/>
      <c r="C6" s="401"/>
      <c r="D6" s="402"/>
      <c r="E6" s="415">
        <v>5141531</v>
      </c>
      <c r="F6" s="32">
        <v>4080.58</v>
      </c>
      <c r="G6" s="32"/>
      <c r="H6" s="32"/>
      <c r="I6" s="33"/>
      <c r="J6" s="34" t="s">
        <v>4</v>
      </c>
      <c r="K6" s="399"/>
      <c r="L6" s="399"/>
      <c r="M6" s="399"/>
      <c r="N6" s="386"/>
      <c r="O6" s="386"/>
      <c r="P6" s="394"/>
      <c r="Q6" s="395"/>
      <c r="R6" s="384"/>
      <c r="S6" s="391"/>
      <c r="T6" s="384"/>
      <c r="U6" s="384"/>
      <c r="V6" s="475"/>
      <c r="W6" s="475"/>
      <c r="X6" s="384"/>
    </row>
    <row r="7" spans="1:27" ht="15.75" thickBot="1" x14ac:dyDescent="0.2">
      <c r="A7" s="384"/>
      <c r="B7" s="384"/>
      <c r="C7" s="401"/>
      <c r="D7" s="402"/>
      <c r="E7" s="416">
        <v>5141531</v>
      </c>
      <c r="F7" s="37">
        <v>165.91</v>
      </c>
      <c r="G7" s="37"/>
      <c r="H7" s="37"/>
      <c r="I7" s="38"/>
      <c r="J7" s="39" t="s">
        <v>5</v>
      </c>
      <c r="K7" s="399"/>
      <c r="L7" s="399"/>
      <c r="M7" s="399"/>
      <c r="N7" s="386"/>
      <c r="O7" s="396"/>
      <c r="P7" s="397"/>
      <c r="Q7" s="398"/>
      <c r="R7" s="384"/>
      <c r="S7" s="391"/>
      <c r="T7" s="384"/>
      <c r="U7" s="384"/>
      <c r="V7" s="475"/>
      <c r="W7" s="475"/>
      <c r="X7" s="384"/>
    </row>
    <row r="8" spans="1:27" x14ac:dyDescent="0.15">
      <c r="A8" s="384"/>
      <c r="B8" s="384"/>
      <c r="C8" s="401"/>
      <c r="D8" s="402"/>
      <c r="E8" s="402"/>
      <c r="F8" s="402"/>
      <c r="G8" s="402"/>
      <c r="H8" s="403"/>
      <c r="I8" s="404"/>
      <c r="J8" s="405"/>
      <c r="K8" s="400"/>
      <c r="L8" s="399"/>
      <c r="M8" s="399"/>
      <c r="N8" s="386"/>
      <c r="O8" s="386"/>
      <c r="P8" s="387"/>
      <c r="Q8" s="388"/>
      <c r="R8" s="384"/>
      <c r="S8" s="391"/>
      <c r="T8" s="384"/>
      <c r="U8" s="384"/>
      <c r="V8" s="475"/>
      <c r="W8" s="475"/>
      <c r="X8" s="384"/>
    </row>
    <row r="9" spans="1:27" customFormat="1" ht="61.5" customHeight="1" x14ac:dyDescent="0.15">
      <c r="A9" s="290" t="s">
        <v>6</v>
      </c>
      <c r="B9" s="269" t="s">
        <v>7</v>
      </c>
      <c r="C9" s="269" t="s">
        <v>8</v>
      </c>
      <c r="D9" s="269" t="s">
        <v>9</v>
      </c>
      <c r="E9" s="269" t="s">
        <v>10</v>
      </c>
      <c r="F9" s="269" t="s">
        <v>11</v>
      </c>
      <c r="G9" s="269" t="s">
        <v>12</v>
      </c>
      <c r="H9" s="270" t="s">
        <v>13</v>
      </c>
      <c r="I9" s="270" t="s">
        <v>14</v>
      </c>
      <c r="J9" s="271" t="s">
        <v>15</v>
      </c>
      <c r="K9" s="428"/>
      <c r="L9" s="429"/>
      <c r="M9" s="428"/>
      <c r="N9" s="507" t="s">
        <v>16</v>
      </c>
      <c r="O9" s="508"/>
      <c r="P9" s="358" t="s">
        <v>17</v>
      </c>
      <c r="Q9" s="271" t="s">
        <v>18</v>
      </c>
      <c r="R9" s="272" t="s">
        <v>19</v>
      </c>
      <c r="S9" s="272" t="s">
        <v>20</v>
      </c>
      <c r="T9" s="272" t="s">
        <v>21</v>
      </c>
      <c r="U9" s="272" t="s">
        <v>22</v>
      </c>
      <c r="V9" s="272" t="s">
        <v>23</v>
      </c>
      <c r="W9" s="272" t="s">
        <v>24</v>
      </c>
      <c r="X9" s="385"/>
    </row>
    <row r="10" spans="1:27" s="60" customFormat="1" ht="27" customHeight="1" x14ac:dyDescent="0.15">
      <c r="A10" s="273">
        <v>1</v>
      </c>
      <c r="B10" s="274" t="s">
        <v>25</v>
      </c>
      <c r="C10" s="273">
        <v>83001970264</v>
      </c>
      <c r="D10" s="291" t="s">
        <v>26</v>
      </c>
      <c r="E10" s="274" t="s">
        <v>27</v>
      </c>
      <c r="F10" s="274" t="s">
        <v>28</v>
      </c>
      <c r="G10" s="274" t="s">
        <v>29</v>
      </c>
      <c r="H10" s="273">
        <v>58</v>
      </c>
      <c r="I10" s="273">
        <v>1</v>
      </c>
      <c r="J10" s="284">
        <f>ROUND($F$6*I10,2)</f>
        <v>4080.58</v>
      </c>
      <c r="K10" s="430">
        <v>58</v>
      </c>
      <c r="L10" s="431">
        <v>58</v>
      </c>
      <c r="M10" s="430">
        <v>1</v>
      </c>
      <c r="N10" s="294">
        <v>1.72</v>
      </c>
      <c r="O10" s="295">
        <v>30.28</v>
      </c>
      <c r="P10" s="284">
        <v>5023.75</v>
      </c>
      <c r="Q10" s="284">
        <v>9104.33</v>
      </c>
      <c r="R10" s="275"/>
      <c r="S10" s="284">
        <f>ROUND(Q10*4/100,2)</f>
        <v>364.17</v>
      </c>
      <c r="T10" s="301">
        <v>2</v>
      </c>
      <c r="U10" s="284">
        <f>Q10-S10-T10</f>
        <v>8738.16</v>
      </c>
      <c r="V10" s="457">
        <v>1195</v>
      </c>
      <c r="W10" s="457">
        <v>1581</v>
      </c>
      <c r="X10" s="359"/>
      <c r="AA10" s="489"/>
    </row>
    <row r="11" spans="1:27" s="60" customFormat="1" ht="27" customHeight="1" x14ac:dyDescent="0.15">
      <c r="A11" s="273">
        <v>2</v>
      </c>
      <c r="B11" s="274" t="s">
        <v>30</v>
      </c>
      <c r="C11" s="273" t="s">
        <v>31</v>
      </c>
      <c r="D11" s="291" t="s">
        <v>32</v>
      </c>
      <c r="E11" s="274" t="s">
        <v>33</v>
      </c>
      <c r="F11" s="274" t="s">
        <v>34</v>
      </c>
      <c r="G11" s="274" t="s">
        <v>35</v>
      </c>
      <c r="H11" s="273">
        <v>35</v>
      </c>
      <c r="I11" s="273">
        <v>1</v>
      </c>
      <c r="J11" s="284">
        <f t="shared" ref="J11:J78" si="0">ROUND($F$6*I11,2)</f>
        <v>4080.58</v>
      </c>
      <c r="K11" s="430">
        <v>35</v>
      </c>
      <c r="L11" s="431">
        <v>35</v>
      </c>
      <c r="M11" s="430">
        <v>1</v>
      </c>
      <c r="N11" s="294">
        <v>2.86</v>
      </c>
      <c r="O11" s="295">
        <v>50.35</v>
      </c>
      <c r="P11" s="284">
        <v>8353.57</v>
      </c>
      <c r="Q11" s="284">
        <v>12434.15</v>
      </c>
      <c r="R11" s="275"/>
      <c r="S11" s="284">
        <f t="shared" ref="S11:S34" si="1">ROUND(Q11*4/100,2)</f>
        <v>497.37</v>
      </c>
      <c r="T11" s="301">
        <v>2</v>
      </c>
      <c r="U11" s="284">
        <f t="shared" ref="U11:U78" si="2">Q11-S11-T11</f>
        <v>11934.78</v>
      </c>
      <c r="V11" s="457">
        <v>1196</v>
      </c>
      <c r="W11" s="457">
        <v>1582</v>
      </c>
      <c r="X11" s="359"/>
      <c r="AA11" s="489"/>
    </row>
    <row r="12" spans="1:27" s="60" customFormat="1" ht="27" customHeight="1" x14ac:dyDescent="0.15">
      <c r="A12" s="273">
        <v>3</v>
      </c>
      <c r="B12" s="274" t="s">
        <v>36</v>
      </c>
      <c r="C12" s="273">
        <v>80013280260</v>
      </c>
      <c r="D12" s="291" t="s">
        <v>37</v>
      </c>
      <c r="E12" s="274" t="s">
        <v>38</v>
      </c>
      <c r="F12" s="274" t="s">
        <v>39</v>
      </c>
      <c r="G12" s="274" t="s">
        <v>40</v>
      </c>
      <c r="H12" s="273">
        <v>41</v>
      </c>
      <c r="I12" s="273">
        <v>1</v>
      </c>
      <c r="J12" s="284">
        <f t="shared" si="0"/>
        <v>4080.58</v>
      </c>
      <c r="K12" s="430">
        <v>41</v>
      </c>
      <c r="L12" s="431">
        <v>41</v>
      </c>
      <c r="M12" s="430">
        <v>1</v>
      </c>
      <c r="N12" s="294">
        <v>2.44</v>
      </c>
      <c r="O12" s="295">
        <v>42.95</v>
      </c>
      <c r="P12" s="284">
        <v>7125.83</v>
      </c>
      <c r="Q12" s="284">
        <v>11206.41</v>
      </c>
      <c r="R12" s="275"/>
      <c r="S12" s="284">
        <f t="shared" si="1"/>
        <v>448.26</v>
      </c>
      <c r="T12" s="301">
        <v>2</v>
      </c>
      <c r="U12" s="284">
        <f t="shared" si="2"/>
        <v>10756.15</v>
      </c>
      <c r="V12" s="457">
        <v>1198</v>
      </c>
      <c r="W12" s="457">
        <v>1584</v>
      </c>
      <c r="X12" s="359"/>
      <c r="AA12" s="489"/>
    </row>
    <row r="13" spans="1:27" s="60" customFormat="1" ht="27" customHeight="1" x14ac:dyDescent="0.15">
      <c r="A13" s="273">
        <v>4</v>
      </c>
      <c r="B13" s="274" t="s">
        <v>41</v>
      </c>
      <c r="C13" s="273">
        <v>83000630265</v>
      </c>
      <c r="D13" s="291" t="s">
        <v>42</v>
      </c>
      <c r="E13" s="274" t="s">
        <v>43</v>
      </c>
      <c r="F13" s="274" t="s">
        <v>44</v>
      </c>
      <c r="G13" s="274" t="s">
        <v>45</v>
      </c>
      <c r="H13" s="273">
        <v>87</v>
      </c>
      <c r="I13" s="273">
        <v>1</v>
      </c>
      <c r="J13" s="284">
        <f t="shared" si="0"/>
        <v>4080.58</v>
      </c>
      <c r="K13" s="430">
        <v>87</v>
      </c>
      <c r="L13" s="431">
        <v>87</v>
      </c>
      <c r="M13" s="430">
        <v>1</v>
      </c>
      <c r="N13" s="294">
        <v>1.1499999999999999</v>
      </c>
      <c r="O13" s="295">
        <v>20.239999999999998</v>
      </c>
      <c r="P13" s="284">
        <v>3358.02</v>
      </c>
      <c r="Q13" s="284">
        <v>7438.6</v>
      </c>
      <c r="R13" s="275"/>
      <c r="S13" s="284">
        <f t="shared" si="1"/>
        <v>297.54000000000002</v>
      </c>
      <c r="T13" s="301">
        <v>2</v>
      </c>
      <c r="U13" s="284">
        <f t="shared" si="2"/>
        <v>7139.06</v>
      </c>
      <c r="V13" s="457">
        <v>1199</v>
      </c>
      <c r="W13" s="457">
        <v>1585</v>
      </c>
      <c r="X13" s="359"/>
      <c r="AA13" s="489"/>
    </row>
    <row r="14" spans="1:27" s="60" customFormat="1" ht="27" customHeight="1" x14ac:dyDescent="0.15">
      <c r="A14" s="273">
        <v>5</v>
      </c>
      <c r="B14" s="274" t="s">
        <v>46</v>
      </c>
      <c r="C14" s="273">
        <v>94151900266</v>
      </c>
      <c r="D14" s="291" t="s">
        <v>47</v>
      </c>
      <c r="E14" s="274" t="s">
        <v>48</v>
      </c>
      <c r="F14" s="274" t="s">
        <v>49</v>
      </c>
      <c r="G14" s="274" t="s">
        <v>50</v>
      </c>
      <c r="H14" s="273">
        <v>52</v>
      </c>
      <c r="I14" s="273">
        <v>1</v>
      </c>
      <c r="J14" s="284">
        <f t="shared" si="0"/>
        <v>4080.58</v>
      </c>
      <c r="K14" s="430">
        <v>52</v>
      </c>
      <c r="L14" s="431">
        <v>52</v>
      </c>
      <c r="M14" s="430">
        <v>1</v>
      </c>
      <c r="N14" s="294">
        <v>1.92</v>
      </c>
      <c r="O14" s="295">
        <v>33.799999999999997</v>
      </c>
      <c r="P14" s="284">
        <v>5607.76</v>
      </c>
      <c r="Q14" s="284">
        <v>9688.34</v>
      </c>
      <c r="R14" s="275"/>
      <c r="S14" s="284">
        <f t="shared" si="1"/>
        <v>387.53</v>
      </c>
      <c r="T14" s="301">
        <v>2</v>
      </c>
      <c r="U14" s="284">
        <f t="shared" si="2"/>
        <v>9298.81</v>
      </c>
      <c r="V14" s="457">
        <v>1200</v>
      </c>
      <c r="W14" s="457">
        <v>1586</v>
      </c>
      <c r="X14" s="359"/>
      <c r="AA14" s="489"/>
    </row>
    <row r="15" spans="1:27" s="60" customFormat="1" ht="27" customHeight="1" x14ac:dyDescent="0.15">
      <c r="A15" s="273">
        <v>6</v>
      </c>
      <c r="B15" s="274" t="s">
        <v>51</v>
      </c>
      <c r="C15" s="273">
        <v>80008070262</v>
      </c>
      <c r="D15" s="291" t="s">
        <v>52</v>
      </c>
      <c r="E15" s="274" t="s">
        <v>53</v>
      </c>
      <c r="F15" s="274" t="s">
        <v>54</v>
      </c>
      <c r="G15" s="274" t="s">
        <v>55</v>
      </c>
      <c r="H15" s="273">
        <v>134</v>
      </c>
      <c r="I15" s="273">
        <v>1</v>
      </c>
      <c r="J15" s="284">
        <f t="shared" si="0"/>
        <v>4080.58</v>
      </c>
      <c r="K15" s="430">
        <v>134</v>
      </c>
      <c r="L15" s="431">
        <v>134</v>
      </c>
      <c r="M15" s="430">
        <v>1</v>
      </c>
      <c r="N15" s="294">
        <v>0.75</v>
      </c>
      <c r="O15" s="295">
        <v>13.2</v>
      </c>
      <c r="P15" s="284">
        <v>2190.0100000000002</v>
      </c>
      <c r="Q15" s="284">
        <v>6270.59</v>
      </c>
      <c r="R15" s="275"/>
      <c r="S15" s="284">
        <f t="shared" si="1"/>
        <v>250.82</v>
      </c>
      <c r="T15" s="301">
        <v>2</v>
      </c>
      <c r="U15" s="284">
        <f t="shared" si="2"/>
        <v>6017.77</v>
      </c>
      <c r="V15" s="457">
        <v>1201</v>
      </c>
      <c r="W15" s="457">
        <v>1587</v>
      </c>
      <c r="X15" s="359"/>
      <c r="AA15" s="489"/>
    </row>
    <row r="16" spans="1:27" s="60" customFormat="1" ht="27" customHeight="1" x14ac:dyDescent="0.15">
      <c r="A16" s="273">
        <v>7</v>
      </c>
      <c r="B16" s="274" t="s">
        <v>56</v>
      </c>
      <c r="C16" s="273" t="s">
        <v>57</v>
      </c>
      <c r="D16" s="291" t="s">
        <v>58</v>
      </c>
      <c r="E16" s="274" t="s">
        <v>59</v>
      </c>
      <c r="F16" s="274" t="s">
        <v>60</v>
      </c>
      <c r="G16" s="274" t="s">
        <v>61</v>
      </c>
      <c r="H16" s="273">
        <v>42</v>
      </c>
      <c r="I16" s="273">
        <v>1</v>
      </c>
      <c r="J16" s="284">
        <f t="shared" si="0"/>
        <v>4080.58</v>
      </c>
      <c r="K16" s="430">
        <v>42</v>
      </c>
      <c r="L16" s="431">
        <v>42</v>
      </c>
      <c r="M16" s="430">
        <v>1</v>
      </c>
      <c r="N16" s="294">
        <v>2.38</v>
      </c>
      <c r="O16" s="295">
        <v>41.9</v>
      </c>
      <c r="P16" s="284">
        <v>6951.63</v>
      </c>
      <c r="Q16" s="284">
        <v>11032.21</v>
      </c>
      <c r="R16" s="275"/>
      <c r="S16" s="284">
        <f t="shared" si="1"/>
        <v>441.29</v>
      </c>
      <c r="T16" s="301">
        <v>2</v>
      </c>
      <c r="U16" s="284">
        <f t="shared" si="2"/>
        <v>10588.92</v>
      </c>
      <c r="V16" s="457">
        <v>1202</v>
      </c>
      <c r="W16" s="457">
        <v>1588</v>
      </c>
      <c r="X16" s="359"/>
      <c r="AA16" s="489"/>
    </row>
    <row r="17" spans="1:27" s="60" customFormat="1" ht="27" customHeight="1" x14ac:dyDescent="0.15">
      <c r="A17" s="273">
        <v>8</v>
      </c>
      <c r="B17" s="274" t="s">
        <v>62</v>
      </c>
      <c r="C17" s="273">
        <v>81000110262</v>
      </c>
      <c r="D17" s="291" t="s">
        <v>63</v>
      </c>
      <c r="E17" s="274" t="s">
        <v>64</v>
      </c>
      <c r="F17" s="274" t="s">
        <v>65</v>
      </c>
      <c r="G17" s="274" t="s">
        <v>66</v>
      </c>
      <c r="H17" s="273">
        <v>92</v>
      </c>
      <c r="I17" s="273">
        <v>1</v>
      </c>
      <c r="J17" s="284">
        <f t="shared" si="0"/>
        <v>4080.58</v>
      </c>
      <c r="K17" s="430">
        <v>92</v>
      </c>
      <c r="L17" s="431">
        <v>92</v>
      </c>
      <c r="M17" s="430">
        <v>1</v>
      </c>
      <c r="N17" s="294">
        <v>1.0900000000000001</v>
      </c>
      <c r="O17" s="295">
        <v>19.190000000000001</v>
      </c>
      <c r="P17" s="284">
        <v>3183.81</v>
      </c>
      <c r="Q17" s="284">
        <v>7264.39</v>
      </c>
      <c r="R17" s="275"/>
      <c r="S17" s="284">
        <f t="shared" si="1"/>
        <v>290.58</v>
      </c>
      <c r="T17" s="301">
        <v>2</v>
      </c>
      <c r="U17" s="284">
        <f t="shared" si="2"/>
        <v>6971.81</v>
      </c>
      <c r="V17" s="457">
        <v>1203</v>
      </c>
      <c r="W17" s="457">
        <v>1589</v>
      </c>
      <c r="X17" s="359"/>
      <c r="AA17" s="489"/>
    </row>
    <row r="18" spans="1:27" s="60" customFormat="1" ht="27" customHeight="1" x14ac:dyDescent="0.15">
      <c r="A18" s="273">
        <v>9</v>
      </c>
      <c r="B18" s="274" t="s">
        <v>67</v>
      </c>
      <c r="C18" s="273" t="s">
        <v>68</v>
      </c>
      <c r="D18" s="291" t="s">
        <v>69</v>
      </c>
      <c r="E18" s="274" t="s">
        <v>64</v>
      </c>
      <c r="F18" s="274" t="s">
        <v>70</v>
      </c>
      <c r="G18" s="274" t="s">
        <v>71</v>
      </c>
      <c r="H18" s="273">
        <v>45</v>
      </c>
      <c r="I18" s="273">
        <v>2</v>
      </c>
      <c r="J18" s="284">
        <f t="shared" si="0"/>
        <v>8161.16</v>
      </c>
      <c r="K18" s="430">
        <v>45</v>
      </c>
      <c r="L18" s="431">
        <v>45</v>
      </c>
      <c r="M18" s="430">
        <v>2</v>
      </c>
      <c r="N18" s="294">
        <v>4.4400000000000004</v>
      </c>
      <c r="O18" s="295">
        <v>78.16</v>
      </c>
      <c r="P18" s="284">
        <v>12967.53</v>
      </c>
      <c r="Q18" s="284">
        <v>21128.69</v>
      </c>
      <c r="R18" s="275"/>
      <c r="S18" s="284">
        <f t="shared" si="1"/>
        <v>845.15</v>
      </c>
      <c r="T18" s="301">
        <v>2</v>
      </c>
      <c r="U18" s="284">
        <f t="shared" si="2"/>
        <v>20281.54</v>
      </c>
      <c r="V18" s="457">
        <v>1204</v>
      </c>
      <c r="W18" s="457">
        <v>1590</v>
      </c>
      <c r="X18" s="359"/>
      <c r="AA18" s="489"/>
    </row>
    <row r="19" spans="1:27" s="60" customFormat="1" ht="27" customHeight="1" x14ac:dyDescent="0.15">
      <c r="A19" s="273">
        <v>10</v>
      </c>
      <c r="B19" s="274" t="s">
        <v>72</v>
      </c>
      <c r="C19" s="273">
        <v>81000090266</v>
      </c>
      <c r="D19" s="291" t="s">
        <v>73</v>
      </c>
      <c r="E19" s="274" t="s">
        <v>64</v>
      </c>
      <c r="F19" s="274" t="s">
        <v>74</v>
      </c>
      <c r="G19" s="274" t="s">
        <v>75</v>
      </c>
      <c r="H19" s="273">
        <v>123</v>
      </c>
      <c r="I19" s="273">
        <v>1</v>
      </c>
      <c r="J19" s="284">
        <f t="shared" si="0"/>
        <v>4080.58</v>
      </c>
      <c r="K19" s="430">
        <v>123</v>
      </c>
      <c r="L19" s="431">
        <v>123</v>
      </c>
      <c r="M19" s="430">
        <v>1</v>
      </c>
      <c r="N19" s="294">
        <v>0.81</v>
      </c>
      <c r="O19" s="295">
        <v>14.26</v>
      </c>
      <c r="P19" s="284">
        <v>2365.88</v>
      </c>
      <c r="Q19" s="284">
        <v>6446.46</v>
      </c>
      <c r="R19" s="275"/>
      <c r="S19" s="284">
        <f t="shared" si="1"/>
        <v>257.86</v>
      </c>
      <c r="T19" s="301">
        <v>2</v>
      </c>
      <c r="U19" s="284">
        <f t="shared" si="2"/>
        <v>6186.6</v>
      </c>
      <c r="V19" s="457">
        <v>1205</v>
      </c>
      <c r="W19" s="457">
        <v>1591</v>
      </c>
      <c r="X19" s="359"/>
      <c r="AA19" s="489"/>
    </row>
    <row r="20" spans="1:27" s="60" customFormat="1" ht="27" customHeight="1" x14ac:dyDescent="0.15">
      <c r="A20" s="273">
        <v>11</v>
      </c>
      <c r="B20" s="274" t="s">
        <v>76</v>
      </c>
      <c r="C20" s="273" t="s">
        <v>77</v>
      </c>
      <c r="D20" s="291" t="s">
        <v>78</v>
      </c>
      <c r="E20" s="274" t="s">
        <v>64</v>
      </c>
      <c r="F20" s="274" t="s">
        <v>79</v>
      </c>
      <c r="G20" s="274" t="s">
        <v>80</v>
      </c>
      <c r="H20" s="273">
        <v>66</v>
      </c>
      <c r="I20" s="273">
        <v>1</v>
      </c>
      <c r="J20" s="284">
        <f t="shared" si="0"/>
        <v>4080.58</v>
      </c>
      <c r="K20" s="430">
        <v>66</v>
      </c>
      <c r="L20" s="431">
        <v>66</v>
      </c>
      <c r="M20" s="430">
        <v>1</v>
      </c>
      <c r="N20" s="294">
        <v>1.52</v>
      </c>
      <c r="O20" s="295">
        <v>26.76</v>
      </c>
      <c r="P20" s="284">
        <v>4439.75</v>
      </c>
      <c r="Q20" s="284">
        <v>8520.33</v>
      </c>
      <c r="R20" s="275"/>
      <c r="S20" s="284">
        <f t="shared" si="1"/>
        <v>340.81</v>
      </c>
      <c r="T20" s="301">
        <v>2</v>
      </c>
      <c r="U20" s="284">
        <f t="shared" si="2"/>
        <v>8177.52</v>
      </c>
      <c r="V20" s="457">
        <v>1206</v>
      </c>
      <c r="W20" s="457">
        <v>1592</v>
      </c>
      <c r="X20" s="359"/>
      <c r="AA20" s="489"/>
    </row>
    <row r="21" spans="1:27" s="60" customFormat="1" ht="27" customHeight="1" x14ac:dyDescent="0.15">
      <c r="A21" s="273">
        <v>12</v>
      </c>
      <c r="B21" s="274" t="s">
        <v>81</v>
      </c>
      <c r="C21" s="273">
        <v>81000390260</v>
      </c>
      <c r="D21" s="291" t="s">
        <v>82</v>
      </c>
      <c r="E21" s="274" t="s">
        <v>83</v>
      </c>
      <c r="F21" s="274" t="s">
        <v>84</v>
      </c>
      <c r="G21" s="274" t="s">
        <v>85</v>
      </c>
      <c r="H21" s="273">
        <v>157</v>
      </c>
      <c r="I21" s="273">
        <v>1</v>
      </c>
      <c r="J21" s="284">
        <f t="shared" si="0"/>
        <v>4080.58</v>
      </c>
      <c r="K21" s="430">
        <v>157</v>
      </c>
      <c r="L21" s="431">
        <v>157</v>
      </c>
      <c r="M21" s="430">
        <v>1</v>
      </c>
      <c r="N21" s="294">
        <v>0.64</v>
      </c>
      <c r="O21" s="295">
        <v>11.27</v>
      </c>
      <c r="P21" s="284">
        <v>1869.81</v>
      </c>
      <c r="Q21" s="284">
        <v>5950.39</v>
      </c>
      <c r="R21" s="275"/>
      <c r="S21" s="284">
        <f t="shared" si="1"/>
        <v>238.02</v>
      </c>
      <c r="T21" s="301">
        <v>2</v>
      </c>
      <c r="U21" s="284">
        <f t="shared" si="2"/>
        <v>5710.37</v>
      </c>
      <c r="V21" s="457">
        <v>1207</v>
      </c>
      <c r="W21" s="457">
        <v>1593</v>
      </c>
      <c r="X21" s="359"/>
      <c r="AA21" s="489"/>
    </row>
    <row r="22" spans="1:27" s="60" customFormat="1" ht="27" customHeight="1" x14ac:dyDescent="0.15">
      <c r="A22" s="273">
        <v>13</v>
      </c>
      <c r="B22" s="274" t="s">
        <v>86</v>
      </c>
      <c r="C22" s="273">
        <v>95001150267</v>
      </c>
      <c r="D22" s="291" t="s">
        <v>87</v>
      </c>
      <c r="E22" s="274" t="s">
        <v>88</v>
      </c>
      <c r="F22" s="274" t="s">
        <v>89</v>
      </c>
      <c r="G22" s="274" t="s">
        <v>90</v>
      </c>
      <c r="H22" s="273">
        <v>43</v>
      </c>
      <c r="I22" s="273">
        <v>1</v>
      </c>
      <c r="J22" s="284">
        <f t="shared" si="0"/>
        <v>4080.58</v>
      </c>
      <c r="K22" s="430">
        <v>43</v>
      </c>
      <c r="L22" s="431">
        <v>43</v>
      </c>
      <c r="M22" s="430">
        <v>1</v>
      </c>
      <c r="N22" s="294">
        <v>2.33</v>
      </c>
      <c r="O22" s="295">
        <v>41.02</v>
      </c>
      <c r="P22" s="284">
        <v>6805.63</v>
      </c>
      <c r="Q22" s="284">
        <v>10886.21</v>
      </c>
      <c r="R22" s="275"/>
      <c r="S22" s="284">
        <f t="shared" si="1"/>
        <v>435.45</v>
      </c>
      <c r="T22" s="301">
        <v>2</v>
      </c>
      <c r="U22" s="284">
        <f t="shared" si="2"/>
        <v>10448.76</v>
      </c>
      <c r="V22" s="457">
        <v>1208</v>
      </c>
      <c r="W22" s="457">
        <v>1594</v>
      </c>
      <c r="X22" s="359"/>
      <c r="AA22" s="489"/>
    </row>
    <row r="23" spans="1:27" s="60" customFormat="1" ht="27" customHeight="1" x14ac:dyDescent="0.15">
      <c r="A23" s="273">
        <v>14</v>
      </c>
      <c r="B23" s="274" t="s">
        <v>91</v>
      </c>
      <c r="C23" s="273" t="s">
        <v>92</v>
      </c>
      <c r="D23" s="291" t="s">
        <v>93</v>
      </c>
      <c r="E23" s="274" t="s">
        <v>94</v>
      </c>
      <c r="F23" s="274" t="s">
        <v>95</v>
      </c>
      <c r="G23" s="274" t="s">
        <v>96</v>
      </c>
      <c r="H23" s="273">
        <v>79</v>
      </c>
      <c r="I23" s="273">
        <v>2</v>
      </c>
      <c r="J23" s="284">
        <f t="shared" si="0"/>
        <v>8161.16</v>
      </c>
      <c r="K23" s="430">
        <v>79</v>
      </c>
      <c r="L23" s="431">
        <v>79</v>
      </c>
      <c r="M23" s="430">
        <v>2</v>
      </c>
      <c r="N23" s="294">
        <v>2.5299999999999998</v>
      </c>
      <c r="O23" s="295">
        <v>44.54</v>
      </c>
      <c r="P23" s="284">
        <v>7389.63</v>
      </c>
      <c r="Q23" s="284">
        <v>15550.79</v>
      </c>
      <c r="R23" s="275"/>
      <c r="S23" s="284">
        <f t="shared" si="1"/>
        <v>622.03</v>
      </c>
      <c r="T23" s="301">
        <v>2</v>
      </c>
      <c r="U23" s="284">
        <f t="shared" si="2"/>
        <v>14926.76</v>
      </c>
      <c r="V23" s="457">
        <v>1209</v>
      </c>
      <c r="W23" s="457">
        <v>1595</v>
      </c>
      <c r="X23" s="359"/>
      <c r="AA23" s="489"/>
    </row>
    <row r="24" spans="1:27" s="60" customFormat="1" ht="27" customHeight="1" x14ac:dyDescent="0.15">
      <c r="A24" s="273">
        <v>15</v>
      </c>
      <c r="B24" s="274" t="s">
        <v>97</v>
      </c>
      <c r="C24" s="273" t="s">
        <v>98</v>
      </c>
      <c r="D24" s="291" t="s">
        <v>99</v>
      </c>
      <c r="E24" s="274" t="s">
        <v>100</v>
      </c>
      <c r="F24" s="274" t="s">
        <v>101</v>
      </c>
      <c r="G24" s="274" t="s">
        <v>102</v>
      </c>
      <c r="H24" s="273">
        <v>41</v>
      </c>
      <c r="I24" s="273">
        <v>1</v>
      </c>
      <c r="J24" s="284">
        <f t="shared" si="0"/>
        <v>4080.58</v>
      </c>
      <c r="K24" s="430">
        <v>41</v>
      </c>
      <c r="L24" s="431">
        <v>41</v>
      </c>
      <c r="M24" s="430">
        <v>1</v>
      </c>
      <c r="N24" s="294">
        <v>2.44</v>
      </c>
      <c r="O24" s="295">
        <v>42.95</v>
      </c>
      <c r="P24" s="284">
        <v>7125.83</v>
      </c>
      <c r="Q24" s="284">
        <v>11206.41</v>
      </c>
      <c r="R24" s="275"/>
      <c r="S24" s="284">
        <f t="shared" si="1"/>
        <v>448.26</v>
      </c>
      <c r="T24" s="301">
        <v>2</v>
      </c>
      <c r="U24" s="284">
        <f t="shared" si="2"/>
        <v>10756.15</v>
      </c>
      <c r="V24" s="457">
        <v>1210</v>
      </c>
      <c r="W24" s="457">
        <v>1596</v>
      </c>
      <c r="X24" s="359"/>
      <c r="AA24" s="489"/>
    </row>
    <row r="25" spans="1:27" s="60" customFormat="1" ht="27" customHeight="1" x14ac:dyDescent="0.15">
      <c r="A25" s="273">
        <v>16</v>
      </c>
      <c r="B25" s="274" t="s">
        <v>103</v>
      </c>
      <c r="C25" s="273" t="s">
        <v>104</v>
      </c>
      <c r="D25" s="291" t="s">
        <v>105</v>
      </c>
      <c r="E25" s="274" t="s">
        <v>106</v>
      </c>
      <c r="F25" s="274" t="s">
        <v>107</v>
      </c>
      <c r="G25" s="274" t="s">
        <v>108</v>
      </c>
      <c r="H25" s="273">
        <v>53</v>
      </c>
      <c r="I25" s="273">
        <v>1</v>
      </c>
      <c r="J25" s="284">
        <f t="shared" si="0"/>
        <v>4080.58</v>
      </c>
      <c r="K25" s="430">
        <v>53</v>
      </c>
      <c r="L25" s="431">
        <v>53</v>
      </c>
      <c r="M25" s="430">
        <v>1</v>
      </c>
      <c r="N25" s="294">
        <v>1.89</v>
      </c>
      <c r="O25" s="295">
        <v>33.270000000000003</v>
      </c>
      <c r="P25" s="284">
        <v>5519.83</v>
      </c>
      <c r="Q25" s="284">
        <v>9600.41</v>
      </c>
      <c r="R25" s="275"/>
      <c r="S25" s="284">
        <f t="shared" si="1"/>
        <v>384.02</v>
      </c>
      <c r="T25" s="301">
        <v>2</v>
      </c>
      <c r="U25" s="284">
        <f t="shared" si="2"/>
        <v>9214.39</v>
      </c>
      <c r="V25" s="457">
        <v>1211</v>
      </c>
      <c r="W25" s="457">
        <v>1597</v>
      </c>
      <c r="X25" s="359"/>
      <c r="AA25" s="489"/>
    </row>
    <row r="26" spans="1:27" s="60" customFormat="1" ht="27" customHeight="1" x14ac:dyDescent="0.15">
      <c r="A26" s="273">
        <v>17</v>
      </c>
      <c r="B26" s="274" t="s">
        <v>109</v>
      </c>
      <c r="C26" s="273">
        <v>92003220263</v>
      </c>
      <c r="D26" s="291" t="s">
        <v>110</v>
      </c>
      <c r="E26" s="274" t="s">
        <v>111</v>
      </c>
      <c r="F26" s="274" t="s">
        <v>112</v>
      </c>
      <c r="G26" s="274" t="s">
        <v>113</v>
      </c>
      <c r="H26" s="273">
        <v>89</v>
      </c>
      <c r="I26" s="273">
        <v>1</v>
      </c>
      <c r="J26" s="284">
        <f t="shared" si="0"/>
        <v>4080.58</v>
      </c>
      <c r="K26" s="430">
        <v>89</v>
      </c>
      <c r="L26" s="431">
        <v>89</v>
      </c>
      <c r="M26" s="430">
        <v>1</v>
      </c>
      <c r="N26" s="294">
        <v>1.1200000000000001</v>
      </c>
      <c r="O26" s="295">
        <v>19.72</v>
      </c>
      <c r="P26" s="284">
        <v>3271.75</v>
      </c>
      <c r="Q26" s="284">
        <v>7352.33</v>
      </c>
      <c r="R26" s="275"/>
      <c r="S26" s="284">
        <f t="shared" si="1"/>
        <v>294.08999999999997</v>
      </c>
      <c r="T26" s="301">
        <v>2</v>
      </c>
      <c r="U26" s="284">
        <f t="shared" si="2"/>
        <v>7056.24</v>
      </c>
      <c r="V26" s="457">
        <v>1212</v>
      </c>
      <c r="W26" s="457">
        <v>1598</v>
      </c>
      <c r="X26" s="359"/>
      <c r="AA26" s="489"/>
    </row>
    <row r="27" spans="1:27" s="60" customFormat="1" ht="27" customHeight="1" x14ac:dyDescent="0.15">
      <c r="A27" s="273">
        <v>18</v>
      </c>
      <c r="B27" s="274" t="s">
        <v>114</v>
      </c>
      <c r="C27" s="273" t="s">
        <v>115</v>
      </c>
      <c r="D27" s="291" t="s">
        <v>116</v>
      </c>
      <c r="E27" s="274" t="s">
        <v>117</v>
      </c>
      <c r="F27" s="274" t="s">
        <v>118</v>
      </c>
      <c r="G27" s="274" t="s">
        <v>119</v>
      </c>
      <c r="H27" s="273">
        <v>40</v>
      </c>
      <c r="I27" s="273">
        <v>2</v>
      </c>
      <c r="J27" s="284">
        <f t="shared" si="0"/>
        <v>8161.16</v>
      </c>
      <c r="K27" s="430">
        <v>40</v>
      </c>
      <c r="L27" s="431">
        <v>40</v>
      </c>
      <c r="M27" s="430">
        <v>2</v>
      </c>
      <c r="N27" s="294">
        <v>5</v>
      </c>
      <c r="O27" s="295">
        <v>88.02</v>
      </c>
      <c r="P27" s="284">
        <v>14603.4</v>
      </c>
      <c r="Q27" s="284">
        <v>22764.560000000001</v>
      </c>
      <c r="R27" s="275"/>
      <c r="S27" s="284">
        <f t="shared" si="1"/>
        <v>910.58</v>
      </c>
      <c r="T27" s="301">
        <v>2</v>
      </c>
      <c r="U27" s="284">
        <f t="shared" si="2"/>
        <v>21851.98</v>
      </c>
      <c r="V27" s="457">
        <v>1213</v>
      </c>
      <c r="W27" s="457">
        <v>1599</v>
      </c>
      <c r="X27" s="359"/>
      <c r="AA27" s="489"/>
    </row>
    <row r="28" spans="1:27" s="60" customFormat="1" ht="27" customHeight="1" x14ac:dyDescent="0.15">
      <c r="A28" s="273">
        <v>19</v>
      </c>
      <c r="B28" s="274" t="s">
        <v>120</v>
      </c>
      <c r="C28" s="273">
        <v>80013260262</v>
      </c>
      <c r="D28" s="291" t="s">
        <v>121</v>
      </c>
      <c r="E28" s="274" t="s">
        <v>122</v>
      </c>
      <c r="F28" s="274" t="s">
        <v>123</v>
      </c>
      <c r="G28" s="274" t="s">
        <v>124</v>
      </c>
      <c r="H28" s="273">
        <v>89</v>
      </c>
      <c r="I28" s="273">
        <v>1</v>
      </c>
      <c r="J28" s="284">
        <f t="shared" si="0"/>
        <v>4080.58</v>
      </c>
      <c r="K28" s="430">
        <v>89</v>
      </c>
      <c r="L28" s="431">
        <v>89</v>
      </c>
      <c r="M28" s="430">
        <v>1</v>
      </c>
      <c r="N28" s="294">
        <v>1.1200000000000001</v>
      </c>
      <c r="O28" s="295">
        <v>19.72</v>
      </c>
      <c r="P28" s="284">
        <v>3271.75</v>
      </c>
      <c r="Q28" s="284">
        <v>7352.33</v>
      </c>
      <c r="R28" s="275"/>
      <c r="S28" s="284">
        <f t="shared" si="1"/>
        <v>294.08999999999997</v>
      </c>
      <c r="T28" s="301">
        <v>2</v>
      </c>
      <c r="U28" s="284">
        <f t="shared" si="2"/>
        <v>7056.24</v>
      </c>
      <c r="V28" s="457">
        <v>1214</v>
      </c>
      <c r="W28" s="457">
        <v>1600</v>
      </c>
      <c r="X28" s="359"/>
      <c r="AA28" s="489"/>
    </row>
    <row r="29" spans="1:27" s="60" customFormat="1" ht="27" customHeight="1" x14ac:dyDescent="0.15">
      <c r="A29" s="273">
        <v>20</v>
      </c>
      <c r="B29" s="274" t="s">
        <v>125</v>
      </c>
      <c r="C29" s="273">
        <v>80021920261</v>
      </c>
      <c r="D29" s="291" t="s">
        <v>126</v>
      </c>
      <c r="E29" s="274" t="s">
        <v>122</v>
      </c>
      <c r="F29" s="274" t="s">
        <v>127</v>
      </c>
      <c r="G29" s="274" t="s">
        <v>128</v>
      </c>
      <c r="H29" s="273">
        <v>67</v>
      </c>
      <c r="I29" s="273">
        <v>1</v>
      </c>
      <c r="J29" s="284">
        <f t="shared" si="0"/>
        <v>4080.58</v>
      </c>
      <c r="K29" s="430">
        <v>67</v>
      </c>
      <c r="L29" s="431">
        <v>67</v>
      </c>
      <c r="M29" s="430">
        <v>1</v>
      </c>
      <c r="N29" s="294">
        <v>1.49</v>
      </c>
      <c r="O29" s="295">
        <v>26.23</v>
      </c>
      <c r="P29" s="284">
        <v>4351.82</v>
      </c>
      <c r="Q29" s="284">
        <v>8432.4</v>
      </c>
      <c r="R29" s="275"/>
      <c r="S29" s="284">
        <f t="shared" si="1"/>
        <v>337.3</v>
      </c>
      <c r="T29" s="301">
        <v>2</v>
      </c>
      <c r="U29" s="284">
        <f t="shared" si="2"/>
        <v>8093.1</v>
      </c>
      <c r="V29" s="457">
        <v>1215</v>
      </c>
      <c r="W29" s="457">
        <v>1601</v>
      </c>
      <c r="X29" s="359"/>
      <c r="AA29" s="489"/>
    </row>
    <row r="30" spans="1:27" s="60" customFormat="1" ht="27" customHeight="1" x14ac:dyDescent="0.15">
      <c r="A30" s="273">
        <v>21</v>
      </c>
      <c r="B30" s="274" t="s">
        <v>129</v>
      </c>
      <c r="C30" s="273" t="s">
        <v>130</v>
      </c>
      <c r="D30" s="291" t="s">
        <v>131</v>
      </c>
      <c r="E30" s="274" t="s">
        <v>132</v>
      </c>
      <c r="F30" s="274" t="s">
        <v>133</v>
      </c>
      <c r="G30" s="274" t="s">
        <v>134</v>
      </c>
      <c r="H30" s="273">
        <v>59</v>
      </c>
      <c r="I30" s="273">
        <v>1</v>
      </c>
      <c r="J30" s="284">
        <f t="shared" si="0"/>
        <v>4080.58</v>
      </c>
      <c r="K30" s="430">
        <v>59</v>
      </c>
      <c r="L30" s="431">
        <v>59</v>
      </c>
      <c r="M30" s="430">
        <v>1</v>
      </c>
      <c r="N30" s="294">
        <v>1.69</v>
      </c>
      <c r="O30" s="295">
        <v>29.75</v>
      </c>
      <c r="P30" s="284">
        <v>4935.82</v>
      </c>
      <c r="Q30" s="284">
        <v>9016.4</v>
      </c>
      <c r="R30" s="275"/>
      <c r="S30" s="284">
        <f t="shared" si="1"/>
        <v>360.66</v>
      </c>
      <c r="T30" s="301">
        <v>2</v>
      </c>
      <c r="U30" s="284">
        <f t="shared" si="2"/>
        <v>8653.74</v>
      </c>
      <c r="V30" s="457">
        <v>1216</v>
      </c>
      <c r="W30" s="457">
        <v>1602</v>
      </c>
      <c r="X30" s="359"/>
      <c r="AA30" s="489"/>
    </row>
    <row r="31" spans="1:27" s="60" customFormat="1" ht="27" customHeight="1" x14ac:dyDescent="0.15">
      <c r="A31" s="273">
        <v>22</v>
      </c>
      <c r="B31" s="274" t="s">
        <v>135</v>
      </c>
      <c r="C31" s="273" t="s">
        <v>136</v>
      </c>
      <c r="D31" s="291" t="s">
        <v>137</v>
      </c>
      <c r="E31" s="274" t="s">
        <v>138</v>
      </c>
      <c r="F31" s="274" t="s">
        <v>139</v>
      </c>
      <c r="G31" s="274" t="s">
        <v>140</v>
      </c>
      <c r="H31" s="273">
        <v>66</v>
      </c>
      <c r="I31" s="273">
        <v>1</v>
      </c>
      <c r="J31" s="284">
        <f t="shared" si="0"/>
        <v>4080.58</v>
      </c>
      <c r="K31" s="430">
        <v>66</v>
      </c>
      <c r="L31" s="431">
        <v>66</v>
      </c>
      <c r="M31" s="430">
        <v>1</v>
      </c>
      <c r="N31" s="294">
        <v>1.52</v>
      </c>
      <c r="O31" s="295">
        <v>26.76</v>
      </c>
      <c r="P31" s="284">
        <v>4439.75</v>
      </c>
      <c r="Q31" s="284">
        <v>8520.33</v>
      </c>
      <c r="R31" s="275"/>
      <c r="S31" s="284">
        <f t="shared" si="1"/>
        <v>340.81</v>
      </c>
      <c r="T31" s="301">
        <v>2</v>
      </c>
      <c r="U31" s="284">
        <f t="shared" si="2"/>
        <v>8177.52</v>
      </c>
      <c r="V31" s="457">
        <v>1217</v>
      </c>
      <c r="W31" s="457">
        <v>1603</v>
      </c>
      <c r="X31" s="359"/>
      <c r="AA31" s="489"/>
    </row>
    <row r="32" spans="1:27" s="60" customFormat="1" ht="27" customHeight="1" x14ac:dyDescent="0.15">
      <c r="A32" s="273">
        <v>23</v>
      </c>
      <c r="B32" s="274" t="s">
        <v>141</v>
      </c>
      <c r="C32" s="273" t="s">
        <v>142</v>
      </c>
      <c r="D32" s="291" t="s">
        <v>143</v>
      </c>
      <c r="E32" s="274" t="s">
        <v>144</v>
      </c>
      <c r="F32" s="274" t="s">
        <v>54</v>
      </c>
      <c r="G32" s="274" t="s">
        <v>145</v>
      </c>
      <c r="H32" s="273">
        <v>93</v>
      </c>
      <c r="I32" s="273">
        <v>3</v>
      </c>
      <c r="J32" s="284">
        <f t="shared" si="0"/>
        <v>12241.74</v>
      </c>
      <c r="K32" s="430">
        <v>93</v>
      </c>
      <c r="L32" s="431">
        <v>93</v>
      </c>
      <c r="M32" s="430">
        <v>3</v>
      </c>
      <c r="N32" s="294">
        <v>3.23</v>
      </c>
      <c r="O32" s="295">
        <v>56.86</v>
      </c>
      <c r="P32" s="284">
        <v>9433.64</v>
      </c>
      <c r="Q32" s="284">
        <v>21675.38</v>
      </c>
      <c r="R32" s="275"/>
      <c r="S32" s="284">
        <f t="shared" si="1"/>
        <v>867.02</v>
      </c>
      <c r="T32" s="301">
        <v>2</v>
      </c>
      <c r="U32" s="284">
        <f t="shared" si="2"/>
        <v>20806.36</v>
      </c>
      <c r="V32" s="457">
        <v>1218</v>
      </c>
      <c r="W32" s="457">
        <v>1604</v>
      </c>
      <c r="X32" s="359"/>
    </row>
    <row r="33" spans="1:25" s="60" customFormat="1" ht="27" customHeight="1" x14ac:dyDescent="0.15">
      <c r="A33" s="273">
        <v>24</v>
      </c>
      <c r="B33" s="274" t="s">
        <v>146</v>
      </c>
      <c r="C33" s="273" t="s">
        <v>147</v>
      </c>
      <c r="D33" s="291" t="s">
        <v>148</v>
      </c>
      <c r="E33" s="274" t="s">
        <v>144</v>
      </c>
      <c r="F33" s="274" t="s">
        <v>139</v>
      </c>
      <c r="G33" s="274" t="s">
        <v>149</v>
      </c>
      <c r="H33" s="273">
        <v>65</v>
      </c>
      <c r="I33" s="273">
        <v>1</v>
      </c>
      <c r="J33" s="284">
        <f t="shared" si="0"/>
        <v>4080.58</v>
      </c>
      <c r="K33" s="430">
        <v>65</v>
      </c>
      <c r="L33" s="431">
        <v>65</v>
      </c>
      <c r="M33" s="430">
        <v>1</v>
      </c>
      <c r="N33" s="294">
        <v>1.54</v>
      </c>
      <c r="O33" s="295">
        <v>27.11</v>
      </c>
      <c r="P33" s="284">
        <v>4497.82</v>
      </c>
      <c r="Q33" s="284">
        <v>8578.4</v>
      </c>
      <c r="R33" s="275"/>
      <c r="S33" s="284">
        <f t="shared" si="1"/>
        <v>343.14</v>
      </c>
      <c r="T33" s="301">
        <v>2</v>
      </c>
      <c r="U33" s="284">
        <f t="shared" si="2"/>
        <v>8233.26</v>
      </c>
      <c r="V33" s="457">
        <v>1219</v>
      </c>
      <c r="W33" s="457">
        <v>1605</v>
      </c>
      <c r="X33" s="359"/>
    </row>
    <row r="34" spans="1:25" s="60" customFormat="1" ht="27" customHeight="1" x14ac:dyDescent="0.15">
      <c r="A34" s="273">
        <v>25</v>
      </c>
      <c r="B34" s="274" t="s">
        <v>150</v>
      </c>
      <c r="C34" s="273" t="s">
        <v>151</v>
      </c>
      <c r="D34" s="291" t="s">
        <v>152</v>
      </c>
      <c r="E34" s="274" t="s">
        <v>153</v>
      </c>
      <c r="F34" s="274" t="s">
        <v>154</v>
      </c>
      <c r="G34" s="274" t="s">
        <v>155</v>
      </c>
      <c r="H34" s="273">
        <v>91</v>
      </c>
      <c r="I34" s="273">
        <v>2</v>
      </c>
      <c r="J34" s="284">
        <f t="shared" si="0"/>
        <v>8161.16</v>
      </c>
      <c r="K34" s="430">
        <v>91</v>
      </c>
      <c r="L34" s="431">
        <v>91</v>
      </c>
      <c r="M34" s="430">
        <v>2</v>
      </c>
      <c r="N34" s="294">
        <v>2.2000000000000002</v>
      </c>
      <c r="O34" s="295">
        <v>38.729999999999997</v>
      </c>
      <c r="P34" s="284">
        <v>6425.69</v>
      </c>
      <c r="Q34" s="284">
        <v>14586.85</v>
      </c>
      <c r="R34" s="275"/>
      <c r="S34" s="284">
        <f t="shared" si="1"/>
        <v>583.47</v>
      </c>
      <c r="T34" s="301">
        <v>2</v>
      </c>
      <c r="U34" s="284">
        <f t="shared" si="2"/>
        <v>14001.38</v>
      </c>
      <c r="V34" s="457">
        <v>1220</v>
      </c>
      <c r="W34" s="457">
        <v>1606</v>
      </c>
      <c r="X34" s="359"/>
    </row>
    <row r="35" spans="1:25" s="60" customFormat="1" ht="27" customHeight="1" x14ac:dyDescent="0.15">
      <c r="A35" s="273">
        <v>26</v>
      </c>
      <c r="B35" s="274" t="s">
        <v>156</v>
      </c>
      <c r="C35" s="273" t="s">
        <v>157</v>
      </c>
      <c r="D35" s="291" t="s">
        <v>158</v>
      </c>
      <c r="E35" s="274" t="s">
        <v>159</v>
      </c>
      <c r="F35" s="274" t="s">
        <v>160</v>
      </c>
      <c r="G35" s="274" t="s">
        <v>161</v>
      </c>
      <c r="H35" s="273">
        <v>104</v>
      </c>
      <c r="I35" s="273">
        <v>1</v>
      </c>
      <c r="J35" s="284">
        <f t="shared" si="0"/>
        <v>4080.58</v>
      </c>
      <c r="K35" s="430">
        <v>104</v>
      </c>
      <c r="L35" s="431">
        <v>104</v>
      </c>
      <c r="M35" s="430">
        <v>1</v>
      </c>
      <c r="N35" s="294">
        <v>0.96</v>
      </c>
      <c r="O35" s="295">
        <v>16.899999999999999</v>
      </c>
      <c r="P35" s="284">
        <v>2803.88</v>
      </c>
      <c r="Q35" s="284">
        <v>6884.46</v>
      </c>
      <c r="R35" s="457" t="s">
        <v>162</v>
      </c>
      <c r="S35" s="284">
        <v>0</v>
      </c>
      <c r="T35" s="301">
        <v>0</v>
      </c>
      <c r="U35" s="284">
        <f t="shared" si="2"/>
        <v>6884.46</v>
      </c>
      <c r="V35" s="457">
        <v>1221</v>
      </c>
      <c r="W35" s="457">
        <v>1607</v>
      </c>
      <c r="X35" s="359"/>
    </row>
    <row r="36" spans="1:25" s="60" customFormat="1" ht="27" customHeight="1" x14ac:dyDescent="0.15">
      <c r="A36" s="309">
        <v>27</v>
      </c>
      <c r="B36" s="310" t="s">
        <v>163</v>
      </c>
      <c r="C36" s="309" t="s">
        <v>164</v>
      </c>
      <c r="D36" s="311" t="s">
        <v>165</v>
      </c>
      <c r="E36" s="310" t="s">
        <v>166</v>
      </c>
      <c r="F36" s="310" t="s">
        <v>167</v>
      </c>
      <c r="G36" s="310" t="s">
        <v>167</v>
      </c>
      <c r="H36" s="309">
        <v>26</v>
      </c>
      <c r="I36" s="309">
        <v>1</v>
      </c>
      <c r="J36" s="312">
        <f t="shared" si="0"/>
        <v>4080.58</v>
      </c>
      <c r="K36" s="432">
        <v>26</v>
      </c>
      <c r="L36" s="433">
        <v>26</v>
      </c>
      <c r="M36" s="432">
        <v>1</v>
      </c>
      <c r="N36" s="313">
        <v>3.85</v>
      </c>
      <c r="O36" s="314">
        <v>67.78</v>
      </c>
      <c r="P36" s="312">
        <v>11245.38</v>
      </c>
      <c r="Q36" s="312">
        <v>15325.96</v>
      </c>
      <c r="R36" s="315"/>
      <c r="S36" s="312">
        <f t="shared" ref="S36:S41" si="3">ROUND(Q36*4/100,2)</f>
        <v>613.04</v>
      </c>
      <c r="T36" s="316">
        <v>2</v>
      </c>
      <c r="U36" s="312">
        <f t="shared" si="2"/>
        <v>14710.92</v>
      </c>
      <c r="V36" s="476">
        <v>1222</v>
      </c>
      <c r="W36" s="476">
        <v>1608</v>
      </c>
      <c r="Y36" s="359" t="s">
        <v>168</v>
      </c>
    </row>
    <row r="37" spans="1:25" s="60" customFormat="1" ht="27" customHeight="1" x14ac:dyDescent="0.15">
      <c r="A37" s="273">
        <v>28</v>
      </c>
      <c r="B37" s="274" t="s">
        <v>169</v>
      </c>
      <c r="C37" s="273">
        <v>80012490266</v>
      </c>
      <c r="D37" s="291" t="s">
        <v>170</v>
      </c>
      <c r="E37" s="274" t="s">
        <v>171</v>
      </c>
      <c r="F37" s="274" t="s">
        <v>39</v>
      </c>
      <c r="G37" s="274" t="s">
        <v>39</v>
      </c>
      <c r="H37" s="273">
        <v>155</v>
      </c>
      <c r="I37" s="273">
        <v>6</v>
      </c>
      <c r="J37" s="284">
        <f t="shared" si="0"/>
        <v>24483.48</v>
      </c>
      <c r="K37" s="430">
        <v>155</v>
      </c>
      <c r="L37" s="431">
        <v>155</v>
      </c>
      <c r="M37" s="430">
        <v>6</v>
      </c>
      <c r="N37" s="294">
        <v>3.87</v>
      </c>
      <c r="O37" s="295">
        <v>68.13</v>
      </c>
      <c r="P37" s="284">
        <v>11303.45</v>
      </c>
      <c r="Q37" s="284">
        <v>35786.93</v>
      </c>
      <c r="R37" s="275"/>
      <c r="S37" s="284">
        <f t="shared" si="3"/>
        <v>1431.48</v>
      </c>
      <c r="T37" s="301">
        <v>2</v>
      </c>
      <c r="U37" s="284">
        <f t="shared" si="2"/>
        <v>34353.449999999997</v>
      </c>
      <c r="V37" s="457">
        <v>1223</v>
      </c>
      <c r="W37" s="457">
        <v>1609</v>
      </c>
      <c r="X37" s="359"/>
    </row>
    <row r="38" spans="1:25" s="60" customFormat="1" ht="27" customHeight="1" x14ac:dyDescent="0.15">
      <c r="A38" s="273">
        <v>29</v>
      </c>
      <c r="B38" s="274" t="s">
        <v>172</v>
      </c>
      <c r="C38" s="273" t="s">
        <v>173</v>
      </c>
      <c r="D38" s="291" t="s">
        <v>174</v>
      </c>
      <c r="E38" s="274" t="s">
        <v>175</v>
      </c>
      <c r="F38" s="274" t="s">
        <v>139</v>
      </c>
      <c r="G38" s="274" t="s">
        <v>176</v>
      </c>
      <c r="H38" s="273">
        <v>88</v>
      </c>
      <c r="I38" s="273">
        <v>2</v>
      </c>
      <c r="J38" s="284">
        <f t="shared" si="0"/>
        <v>8161.16</v>
      </c>
      <c r="K38" s="430">
        <v>88</v>
      </c>
      <c r="L38" s="431">
        <v>88</v>
      </c>
      <c r="M38" s="430">
        <v>2</v>
      </c>
      <c r="N38" s="294">
        <v>2.27</v>
      </c>
      <c r="O38" s="295">
        <v>39.96</v>
      </c>
      <c r="P38" s="284">
        <v>6629.76</v>
      </c>
      <c r="Q38" s="284">
        <v>14790.92</v>
      </c>
      <c r="R38" s="275"/>
      <c r="S38" s="284">
        <f t="shared" si="3"/>
        <v>591.64</v>
      </c>
      <c r="T38" s="301">
        <v>2</v>
      </c>
      <c r="U38" s="284">
        <f t="shared" si="2"/>
        <v>14197.28</v>
      </c>
      <c r="V38" s="457">
        <v>1224</v>
      </c>
      <c r="W38" s="457">
        <v>1610</v>
      </c>
      <c r="X38" s="359"/>
    </row>
    <row r="39" spans="1:25" s="60" customFormat="1" ht="27" customHeight="1" x14ac:dyDescent="0.15">
      <c r="A39" s="273">
        <v>30</v>
      </c>
      <c r="B39" s="274" t="s">
        <v>177</v>
      </c>
      <c r="C39" s="273">
        <v>94008440268</v>
      </c>
      <c r="D39" s="291" t="s">
        <v>178</v>
      </c>
      <c r="E39" s="274" t="s">
        <v>179</v>
      </c>
      <c r="F39" s="274" t="s">
        <v>139</v>
      </c>
      <c r="G39" s="274" t="s">
        <v>180</v>
      </c>
      <c r="H39" s="273">
        <v>179</v>
      </c>
      <c r="I39" s="273">
        <v>1</v>
      </c>
      <c r="J39" s="284">
        <f t="shared" si="0"/>
        <v>4080.58</v>
      </c>
      <c r="K39" s="430">
        <v>179</v>
      </c>
      <c r="L39" s="431">
        <v>179</v>
      </c>
      <c r="M39" s="430">
        <v>1</v>
      </c>
      <c r="N39" s="294">
        <v>0.56000000000000005</v>
      </c>
      <c r="O39" s="295">
        <v>9.86</v>
      </c>
      <c r="P39" s="284">
        <v>1635.87</v>
      </c>
      <c r="Q39" s="284">
        <v>5716.45</v>
      </c>
      <c r="R39" s="275"/>
      <c r="S39" s="284">
        <f t="shared" si="3"/>
        <v>228.66</v>
      </c>
      <c r="T39" s="301">
        <v>2</v>
      </c>
      <c r="U39" s="284">
        <f t="shared" si="2"/>
        <v>5485.79</v>
      </c>
      <c r="V39" s="457">
        <v>1225</v>
      </c>
      <c r="W39" s="457">
        <v>1611</v>
      </c>
      <c r="X39" s="359"/>
    </row>
    <row r="40" spans="1:25" s="60" customFormat="1" ht="27" customHeight="1" x14ac:dyDescent="0.15">
      <c r="A40" s="273">
        <v>31</v>
      </c>
      <c r="B40" s="274" t="s">
        <v>181</v>
      </c>
      <c r="C40" s="273">
        <v>80008590269</v>
      </c>
      <c r="D40" s="291" t="s">
        <v>182</v>
      </c>
      <c r="E40" s="274" t="s">
        <v>179</v>
      </c>
      <c r="F40" s="274" t="s">
        <v>183</v>
      </c>
      <c r="G40" s="274" t="s">
        <v>184</v>
      </c>
      <c r="H40" s="273">
        <v>84</v>
      </c>
      <c r="I40" s="273">
        <v>1</v>
      </c>
      <c r="J40" s="284">
        <f t="shared" si="0"/>
        <v>4080.58</v>
      </c>
      <c r="K40" s="430">
        <v>84</v>
      </c>
      <c r="L40" s="431">
        <v>84</v>
      </c>
      <c r="M40" s="430">
        <v>1</v>
      </c>
      <c r="N40" s="294">
        <v>1.19</v>
      </c>
      <c r="O40" s="295">
        <v>20.95</v>
      </c>
      <c r="P40" s="284">
        <v>3475.81</v>
      </c>
      <c r="Q40" s="284">
        <v>7556.39</v>
      </c>
      <c r="R40" s="275"/>
      <c r="S40" s="284">
        <f t="shared" si="3"/>
        <v>302.26</v>
      </c>
      <c r="T40" s="301">
        <v>2</v>
      </c>
      <c r="U40" s="284">
        <f t="shared" si="2"/>
        <v>7252.13</v>
      </c>
      <c r="V40" s="457">
        <v>1226</v>
      </c>
      <c r="W40" s="457">
        <v>1612</v>
      </c>
      <c r="X40" s="359"/>
    </row>
    <row r="41" spans="1:25" s="60" customFormat="1" ht="27" customHeight="1" x14ac:dyDescent="0.15">
      <c r="A41" s="277">
        <v>32</v>
      </c>
      <c r="B41" s="278" t="s">
        <v>185</v>
      </c>
      <c r="C41" s="277">
        <v>94151890269</v>
      </c>
      <c r="D41" s="292" t="s">
        <v>186</v>
      </c>
      <c r="E41" s="278" t="s">
        <v>179</v>
      </c>
      <c r="F41" s="278" t="s">
        <v>187</v>
      </c>
      <c r="G41" s="278" t="s">
        <v>188</v>
      </c>
      <c r="H41" s="277">
        <v>68</v>
      </c>
      <c r="I41" s="277">
        <v>1</v>
      </c>
      <c r="J41" s="288">
        <f t="shared" si="0"/>
        <v>4080.58</v>
      </c>
      <c r="K41" s="434">
        <v>68</v>
      </c>
      <c r="L41" s="435">
        <v>68</v>
      </c>
      <c r="M41" s="434">
        <v>1</v>
      </c>
      <c r="N41" s="296">
        <v>1.47</v>
      </c>
      <c r="O41" s="297">
        <v>25.88</v>
      </c>
      <c r="P41" s="288">
        <v>4293.75</v>
      </c>
      <c r="Q41" s="288">
        <v>8374.33</v>
      </c>
      <c r="R41" s="279"/>
      <c r="S41" s="288">
        <f t="shared" si="3"/>
        <v>334.97</v>
      </c>
      <c r="T41" s="302">
        <v>2</v>
      </c>
      <c r="U41" s="288">
        <f t="shared" si="2"/>
        <v>8037.36</v>
      </c>
      <c r="V41" s="477">
        <v>1227</v>
      </c>
      <c r="W41" s="477">
        <v>1613</v>
      </c>
      <c r="X41" s="359"/>
    </row>
    <row r="42" spans="1:25" s="60" customFormat="1" ht="27" customHeight="1" x14ac:dyDescent="0.15">
      <c r="A42" s="317"/>
      <c r="B42" s="318" t="s">
        <v>189</v>
      </c>
      <c r="C42" s="319" t="s">
        <v>190</v>
      </c>
      <c r="D42" s="419"/>
      <c r="E42" s="422" t="s">
        <v>191</v>
      </c>
      <c r="F42" s="318" t="s">
        <v>192</v>
      </c>
      <c r="G42" s="318"/>
      <c r="H42" s="319">
        <v>51</v>
      </c>
      <c r="I42" s="319">
        <v>1</v>
      </c>
      <c r="J42" s="324">
        <f t="shared" si="0"/>
        <v>4080.58</v>
      </c>
      <c r="K42" s="436">
        <v>51</v>
      </c>
      <c r="L42" s="437">
        <v>51</v>
      </c>
      <c r="M42" s="436">
        <v>1</v>
      </c>
      <c r="N42" s="322">
        <v>1.96</v>
      </c>
      <c r="O42" s="323">
        <v>34.5</v>
      </c>
      <c r="P42" s="324">
        <v>5723.9</v>
      </c>
      <c r="Q42" s="324">
        <v>9804.48</v>
      </c>
      <c r="R42" s="325"/>
      <c r="S42" s="324"/>
      <c r="T42" s="326"/>
      <c r="U42" s="423"/>
      <c r="V42" s="478"/>
      <c r="W42" s="479"/>
      <c r="X42" s="359"/>
    </row>
    <row r="43" spans="1:25" s="60" customFormat="1" ht="27" customHeight="1" x14ac:dyDescent="0.15">
      <c r="A43" s="327"/>
      <c r="B43" s="328" t="s">
        <v>193</v>
      </c>
      <c r="C43" s="329" t="s">
        <v>190</v>
      </c>
      <c r="D43" s="420"/>
      <c r="E43" s="424" t="s">
        <v>191</v>
      </c>
      <c r="F43" s="328" t="s">
        <v>194</v>
      </c>
      <c r="G43" s="328"/>
      <c r="H43" s="329">
        <v>61</v>
      </c>
      <c r="I43" s="329">
        <v>2</v>
      </c>
      <c r="J43" s="321">
        <f t="shared" si="0"/>
        <v>8161.16</v>
      </c>
      <c r="K43" s="438">
        <v>61</v>
      </c>
      <c r="L43" s="439">
        <v>61</v>
      </c>
      <c r="M43" s="438">
        <v>2</v>
      </c>
      <c r="N43" s="331">
        <v>3.28</v>
      </c>
      <c r="O43" s="332">
        <v>57.74</v>
      </c>
      <c r="P43" s="321">
        <v>9579.64</v>
      </c>
      <c r="Q43" s="321">
        <v>17740.8</v>
      </c>
      <c r="R43" s="333"/>
      <c r="S43" s="321"/>
      <c r="T43" s="334"/>
      <c r="U43" s="425"/>
      <c r="V43" s="480"/>
      <c r="W43" s="481"/>
      <c r="X43" s="359"/>
    </row>
    <row r="44" spans="1:25" s="60" customFormat="1" ht="27" customHeight="1" x14ac:dyDescent="0.15">
      <c r="A44" s="335">
        <v>33</v>
      </c>
      <c r="B44" s="336"/>
      <c r="C44" s="337" t="s">
        <v>190</v>
      </c>
      <c r="D44" s="421" t="s">
        <v>195</v>
      </c>
      <c r="E44" s="426"/>
      <c r="F44" s="336"/>
      <c r="G44" s="336" t="s">
        <v>196</v>
      </c>
      <c r="H44" s="337"/>
      <c r="I44" s="337"/>
      <c r="J44" s="341">
        <f t="shared" si="0"/>
        <v>0</v>
      </c>
      <c r="K44" s="440"/>
      <c r="L44" s="441"/>
      <c r="M44" s="440"/>
      <c r="N44" s="339"/>
      <c r="O44" s="340"/>
      <c r="P44" s="341"/>
      <c r="Q44" s="341">
        <f>Q42+Q43</f>
        <v>27545.279999999999</v>
      </c>
      <c r="R44" s="342"/>
      <c r="S44" s="341">
        <f t="shared" ref="S44:S90" si="4">ROUND(Q44*4/100,2)</f>
        <v>1101.81</v>
      </c>
      <c r="T44" s="343">
        <v>2</v>
      </c>
      <c r="U44" s="427">
        <f t="shared" si="2"/>
        <v>26441.47</v>
      </c>
      <c r="V44" s="482">
        <v>1228</v>
      </c>
      <c r="W44" s="483">
        <v>1614</v>
      </c>
      <c r="X44" s="359"/>
    </row>
    <row r="45" spans="1:25" s="60" customFormat="1" ht="27" customHeight="1" x14ac:dyDescent="0.15">
      <c r="A45" s="317"/>
      <c r="B45" s="318"/>
      <c r="C45" s="319">
        <v>82001610268</v>
      </c>
      <c r="D45" s="320"/>
      <c r="E45" s="318" t="s">
        <v>197</v>
      </c>
      <c r="F45" s="318" t="s">
        <v>198</v>
      </c>
      <c r="G45" s="318"/>
      <c r="H45" s="319">
        <v>63</v>
      </c>
      <c r="I45" s="319">
        <v>1</v>
      </c>
      <c r="J45" s="324">
        <f>ROUND($F$6*I45,2)</f>
        <v>4080.58</v>
      </c>
      <c r="K45" s="436">
        <v>63</v>
      </c>
      <c r="L45" s="437">
        <v>63</v>
      </c>
      <c r="M45" s="436">
        <v>1</v>
      </c>
      <c r="N45" s="322">
        <v>1.59</v>
      </c>
      <c r="O45" s="323">
        <v>27.99</v>
      </c>
      <c r="P45" s="324">
        <v>4643.82</v>
      </c>
      <c r="Q45" s="324">
        <v>8724.4</v>
      </c>
      <c r="R45" s="325"/>
      <c r="S45" s="324"/>
      <c r="T45" s="326"/>
      <c r="U45" s="423"/>
      <c r="V45" s="478"/>
      <c r="W45" s="479"/>
      <c r="X45" s="359"/>
    </row>
    <row r="46" spans="1:25" s="60" customFormat="1" ht="27" customHeight="1" x14ac:dyDescent="0.15">
      <c r="A46" s="327"/>
      <c r="B46" s="328" t="s">
        <v>199</v>
      </c>
      <c r="C46" s="329">
        <v>82001610268</v>
      </c>
      <c r="D46" s="330"/>
      <c r="E46" s="328" t="s">
        <v>197</v>
      </c>
      <c r="F46" s="328" t="s">
        <v>200</v>
      </c>
      <c r="G46" s="328"/>
      <c r="H46" s="329">
        <v>121</v>
      </c>
      <c r="I46" s="329">
        <v>1</v>
      </c>
      <c r="J46" s="321">
        <f>ROUND($F$6*I46,2)</f>
        <v>4080.58</v>
      </c>
      <c r="K46" s="445">
        <v>121</v>
      </c>
      <c r="L46" s="439">
        <v>121</v>
      </c>
      <c r="M46" s="445">
        <v>1</v>
      </c>
      <c r="N46" s="331">
        <v>0.83</v>
      </c>
      <c r="O46" s="332">
        <v>14.61</v>
      </c>
      <c r="P46" s="321">
        <v>2423.9499999999998</v>
      </c>
      <c r="Q46" s="321">
        <v>6504.53</v>
      </c>
      <c r="R46" s="333"/>
      <c r="S46" s="321"/>
      <c r="T46" s="334"/>
      <c r="U46" s="425"/>
      <c r="V46" s="480"/>
      <c r="W46" s="481"/>
      <c r="X46" s="359"/>
    </row>
    <row r="47" spans="1:25" s="60" customFormat="1" ht="27" customHeight="1" x14ac:dyDescent="0.15">
      <c r="A47" s="327"/>
      <c r="B47" s="328" t="s">
        <v>201</v>
      </c>
      <c r="C47" s="329">
        <v>82001610268</v>
      </c>
      <c r="D47" s="330"/>
      <c r="E47" s="328" t="s">
        <v>197</v>
      </c>
      <c r="F47" s="328" t="s">
        <v>202</v>
      </c>
      <c r="G47" s="328"/>
      <c r="H47" s="329">
        <v>94</v>
      </c>
      <c r="I47" s="329">
        <v>4</v>
      </c>
      <c r="J47" s="321">
        <f>ROUND($F$6*I47,2)</f>
        <v>16322.32</v>
      </c>
      <c r="K47" s="445">
        <v>94</v>
      </c>
      <c r="L47" s="439">
        <v>94</v>
      </c>
      <c r="M47" s="445">
        <v>4</v>
      </c>
      <c r="N47" s="331">
        <v>4.26</v>
      </c>
      <c r="O47" s="332">
        <v>74.989999999999995</v>
      </c>
      <c r="P47" s="321">
        <v>12441.59</v>
      </c>
      <c r="Q47" s="321">
        <v>28763.91</v>
      </c>
      <c r="R47" s="333"/>
      <c r="S47" s="321"/>
      <c r="T47" s="334"/>
      <c r="U47" s="425"/>
      <c r="V47" s="480"/>
      <c r="W47" s="481"/>
      <c r="X47" s="359"/>
    </row>
    <row r="48" spans="1:25" s="60" customFormat="1" ht="27" customHeight="1" x14ac:dyDescent="0.15">
      <c r="A48" s="335">
        <v>34</v>
      </c>
      <c r="B48" s="336"/>
      <c r="C48" s="337">
        <v>82001610268</v>
      </c>
      <c r="D48" s="338" t="s">
        <v>203</v>
      </c>
      <c r="E48" s="336"/>
      <c r="F48" s="336"/>
      <c r="G48" s="336" t="s">
        <v>200</v>
      </c>
      <c r="H48" s="337"/>
      <c r="I48" s="337"/>
      <c r="J48" s="341">
        <f>ROUND($F$6*I48,2)</f>
        <v>0</v>
      </c>
      <c r="K48" s="447"/>
      <c r="L48" s="441"/>
      <c r="M48" s="447"/>
      <c r="N48" s="339"/>
      <c r="O48" s="340"/>
      <c r="P48" s="341"/>
      <c r="Q48" s="341">
        <f>Q45+Q46+Q47</f>
        <v>43992.84</v>
      </c>
      <c r="R48" s="342"/>
      <c r="S48" s="341">
        <f>ROUND(Q48*4/100,2)</f>
        <v>1759.71</v>
      </c>
      <c r="T48" s="343">
        <v>2</v>
      </c>
      <c r="U48" s="427">
        <f>Q48-S48-T48</f>
        <v>42231.13</v>
      </c>
      <c r="V48" s="482">
        <v>1229</v>
      </c>
      <c r="W48" s="483">
        <v>1615</v>
      </c>
      <c r="X48" s="474"/>
    </row>
    <row r="49" spans="1:24" s="60" customFormat="1" ht="27" customHeight="1" x14ac:dyDescent="0.15">
      <c r="A49" s="273">
        <v>35</v>
      </c>
      <c r="B49" s="274" t="s">
        <v>204</v>
      </c>
      <c r="C49" s="273" t="s">
        <v>205</v>
      </c>
      <c r="D49" s="291" t="s">
        <v>206</v>
      </c>
      <c r="E49" s="274" t="s">
        <v>197</v>
      </c>
      <c r="F49" s="274" t="s">
        <v>139</v>
      </c>
      <c r="G49" s="274" t="s">
        <v>207</v>
      </c>
      <c r="H49" s="273">
        <v>56</v>
      </c>
      <c r="I49" s="273">
        <v>1</v>
      </c>
      <c r="J49" s="284">
        <f t="shared" si="0"/>
        <v>4080.58</v>
      </c>
      <c r="K49" s="430">
        <v>56</v>
      </c>
      <c r="L49" s="431">
        <v>56</v>
      </c>
      <c r="M49" s="430">
        <v>1</v>
      </c>
      <c r="N49" s="294">
        <v>1.79</v>
      </c>
      <c r="O49" s="295">
        <v>31.51</v>
      </c>
      <c r="P49" s="284">
        <v>5227.82</v>
      </c>
      <c r="Q49" s="284">
        <v>9308.4</v>
      </c>
      <c r="R49" s="275"/>
      <c r="S49" s="284">
        <f t="shared" si="4"/>
        <v>372.34</v>
      </c>
      <c r="T49" s="301">
        <v>2</v>
      </c>
      <c r="U49" s="284">
        <f t="shared" si="2"/>
        <v>8934.06</v>
      </c>
      <c r="V49" s="457">
        <v>1230</v>
      </c>
      <c r="W49" s="457">
        <v>1616</v>
      </c>
      <c r="X49" s="359"/>
    </row>
    <row r="50" spans="1:24" s="60" customFormat="1" ht="27" customHeight="1" x14ac:dyDescent="0.15">
      <c r="A50" s="273">
        <v>36</v>
      </c>
      <c r="B50" s="274" t="s">
        <v>208</v>
      </c>
      <c r="C50" s="273">
        <v>80011230267</v>
      </c>
      <c r="D50" s="291" t="s">
        <v>209</v>
      </c>
      <c r="E50" s="274" t="s">
        <v>210</v>
      </c>
      <c r="F50" s="274" t="s">
        <v>211</v>
      </c>
      <c r="G50" s="274" t="s">
        <v>212</v>
      </c>
      <c r="H50" s="273">
        <v>44</v>
      </c>
      <c r="I50" s="273">
        <v>2</v>
      </c>
      <c r="J50" s="284">
        <f t="shared" si="0"/>
        <v>8161.16</v>
      </c>
      <c r="K50" s="430">
        <v>44</v>
      </c>
      <c r="L50" s="431">
        <v>44</v>
      </c>
      <c r="M50" s="430">
        <v>2</v>
      </c>
      <c r="N50" s="294">
        <v>4.55</v>
      </c>
      <c r="O50" s="295">
        <v>80.099999999999994</v>
      </c>
      <c r="P50" s="284">
        <v>13289.39</v>
      </c>
      <c r="Q50" s="284">
        <v>21450.55</v>
      </c>
      <c r="R50" s="275"/>
      <c r="S50" s="284">
        <f t="shared" si="4"/>
        <v>858.02</v>
      </c>
      <c r="T50" s="301">
        <v>2</v>
      </c>
      <c r="U50" s="284">
        <f t="shared" si="2"/>
        <v>20590.53</v>
      </c>
      <c r="V50" s="457">
        <v>1231</v>
      </c>
      <c r="W50" s="457">
        <v>1617</v>
      </c>
      <c r="X50" s="359"/>
    </row>
    <row r="51" spans="1:24" s="60" customFormat="1" ht="27" customHeight="1" x14ac:dyDescent="0.15">
      <c r="A51" s="273">
        <v>37</v>
      </c>
      <c r="B51" s="274" t="s">
        <v>213</v>
      </c>
      <c r="C51" s="273">
        <v>80008430268</v>
      </c>
      <c r="D51" s="291" t="s">
        <v>214</v>
      </c>
      <c r="E51" s="274" t="s">
        <v>215</v>
      </c>
      <c r="F51" s="274" t="s">
        <v>74</v>
      </c>
      <c r="G51" s="274" t="s">
        <v>216</v>
      </c>
      <c r="H51" s="273">
        <v>47</v>
      </c>
      <c r="I51" s="273">
        <v>1</v>
      </c>
      <c r="J51" s="284">
        <f t="shared" si="0"/>
        <v>4080.58</v>
      </c>
      <c r="K51" s="430">
        <v>47</v>
      </c>
      <c r="L51" s="431">
        <v>47</v>
      </c>
      <c r="M51" s="430">
        <v>1</v>
      </c>
      <c r="N51" s="294">
        <v>2.13</v>
      </c>
      <c r="O51" s="295">
        <v>37.5</v>
      </c>
      <c r="P51" s="284">
        <v>6221.63</v>
      </c>
      <c r="Q51" s="284">
        <v>10302.209999999999</v>
      </c>
      <c r="R51" s="275"/>
      <c r="S51" s="284">
        <f t="shared" si="4"/>
        <v>412.09</v>
      </c>
      <c r="T51" s="301">
        <v>2</v>
      </c>
      <c r="U51" s="284">
        <f t="shared" si="2"/>
        <v>9888.1200000000008</v>
      </c>
      <c r="V51" s="457">
        <v>1232</v>
      </c>
      <c r="W51" s="457">
        <v>1618</v>
      </c>
      <c r="X51" s="359"/>
    </row>
    <row r="52" spans="1:24" s="60" customFormat="1" ht="27" customHeight="1" x14ac:dyDescent="0.15">
      <c r="A52" s="273">
        <v>38</v>
      </c>
      <c r="B52" s="274" t="s">
        <v>217</v>
      </c>
      <c r="C52" s="273">
        <v>80008390264</v>
      </c>
      <c r="D52" s="291" t="s">
        <v>218</v>
      </c>
      <c r="E52" s="274" t="s">
        <v>215</v>
      </c>
      <c r="F52" s="274" t="s">
        <v>219</v>
      </c>
      <c r="G52" s="274" t="s">
        <v>220</v>
      </c>
      <c r="H52" s="273">
        <v>90</v>
      </c>
      <c r="I52" s="273">
        <v>1</v>
      </c>
      <c r="J52" s="284">
        <f t="shared" si="0"/>
        <v>4080.58</v>
      </c>
      <c r="K52" s="430">
        <v>90</v>
      </c>
      <c r="L52" s="431">
        <v>90</v>
      </c>
      <c r="M52" s="430">
        <v>1</v>
      </c>
      <c r="N52" s="294">
        <v>1.1100000000000001</v>
      </c>
      <c r="O52" s="295">
        <v>19.54</v>
      </c>
      <c r="P52" s="284">
        <v>3241.88</v>
      </c>
      <c r="Q52" s="284">
        <v>7322.46</v>
      </c>
      <c r="R52" s="275"/>
      <c r="S52" s="284">
        <f t="shared" si="4"/>
        <v>292.89999999999998</v>
      </c>
      <c r="T52" s="301">
        <v>2</v>
      </c>
      <c r="U52" s="284">
        <f t="shared" si="2"/>
        <v>7027.56</v>
      </c>
      <c r="V52" s="457">
        <v>1233</v>
      </c>
      <c r="W52" s="457">
        <v>1619</v>
      </c>
      <c r="X52" s="359"/>
    </row>
    <row r="53" spans="1:24" s="60" customFormat="1" ht="27" customHeight="1" x14ac:dyDescent="0.15">
      <c r="A53" s="273">
        <v>39</v>
      </c>
      <c r="B53" s="274" t="s">
        <v>221</v>
      </c>
      <c r="C53" s="273">
        <v>80009470263</v>
      </c>
      <c r="D53" s="291" t="s">
        <v>222</v>
      </c>
      <c r="E53" s="274" t="s">
        <v>223</v>
      </c>
      <c r="F53" s="274" t="s">
        <v>224</v>
      </c>
      <c r="G53" s="274" t="s">
        <v>225</v>
      </c>
      <c r="H53" s="273">
        <v>113</v>
      </c>
      <c r="I53" s="273">
        <v>4</v>
      </c>
      <c r="J53" s="284">
        <f t="shared" si="0"/>
        <v>16322.32</v>
      </c>
      <c r="K53" s="430">
        <v>113</v>
      </c>
      <c r="L53" s="431">
        <v>113</v>
      </c>
      <c r="M53" s="430">
        <v>4</v>
      </c>
      <c r="N53" s="294">
        <v>3.54</v>
      </c>
      <c r="O53" s="295">
        <v>62.32</v>
      </c>
      <c r="P53" s="284">
        <v>10339.51</v>
      </c>
      <c r="Q53" s="284">
        <v>26661.83</v>
      </c>
      <c r="R53" s="275"/>
      <c r="S53" s="284">
        <f t="shared" si="4"/>
        <v>1066.47</v>
      </c>
      <c r="T53" s="301">
        <v>2</v>
      </c>
      <c r="U53" s="284">
        <f t="shared" si="2"/>
        <v>25593.360000000001</v>
      </c>
      <c r="V53" s="457">
        <v>1234</v>
      </c>
      <c r="W53" s="457">
        <v>1620</v>
      </c>
      <c r="X53" s="359"/>
    </row>
    <row r="54" spans="1:24" s="60" customFormat="1" ht="27" customHeight="1" x14ac:dyDescent="0.15">
      <c r="A54" s="273">
        <v>40</v>
      </c>
      <c r="B54" s="274" t="s">
        <v>226</v>
      </c>
      <c r="C54" s="273">
        <v>90001790261</v>
      </c>
      <c r="D54" s="291" t="s">
        <v>227</v>
      </c>
      <c r="E54" s="274" t="s">
        <v>228</v>
      </c>
      <c r="F54" s="274" t="s">
        <v>74</v>
      </c>
      <c r="G54" s="274" t="s">
        <v>229</v>
      </c>
      <c r="H54" s="273">
        <v>87</v>
      </c>
      <c r="I54" s="273">
        <v>4</v>
      </c>
      <c r="J54" s="284">
        <f t="shared" si="0"/>
        <v>16322.32</v>
      </c>
      <c r="K54" s="430">
        <v>87</v>
      </c>
      <c r="L54" s="431">
        <v>87</v>
      </c>
      <c r="M54" s="430">
        <v>4</v>
      </c>
      <c r="N54" s="294">
        <v>4.5999999999999996</v>
      </c>
      <c r="O54" s="295">
        <v>80.98</v>
      </c>
      <c r="P54" s="284">
        <v>13435.39</v>
      </c>
      <c r="Q54" s="284">
        <v>29757.71</v>
      </c>
      <c r="R54" s="275"/>
      <c r="S54" s="284">
        <f t="shared" si="4"/>
        <v>1190.31</v>
      </c>
      <c r="T54" s="301">
        <v>2</v>
      </c>
      <c r="U54" s="284">
        <f t="shared" si="2"/>
        <v>28565.4</v>
      </c>
      <c r="V54" s="457">
        <v>1235</v>
      </c>
      <c r="W54" s="457">
        <v>1621</v>
      </c>
      <c r="X54" s="359"/>
    </row>
    <row r="55" spans="1:24" s="60" customFormat="1" ht="27" customHeight="1" x14ac:dyDescent="0.15">
      <c r="A55" s="273">
        <v>41</v>
      </c>
      <c r="B55" s="274" t="s">
        <v>230</v>
      </c>
      <c r="C55" s="273" t="s">
        <v>231</v>
      </c>
      <c r="D55" s="291" t="s">
        <v>232</v>
      </c>
      <c r="E55" s="274" t="s">
        <v>228</v>
      </c>
      <c r="F55" s="274" t="s">
        <v>233</v>
      </c>
      <c r="G55" s="274" t="s">
        <v>234</v>
      </c>
      <c r="H55" s="273">
        <v>72</v>
      </c>
      <c r="I55" s="273">
        <v>1</v>
      </c>
      <c r="J55" s="284">
        <f t="shared" si="0"/>
        <v>4080.58</v>
      </c>
      <c r="K55" s="430">
        <v>72</v>
      </c>
      <c r="L55" s="431">
        <v>72</v>
      </c>
      <c r="M55" s="430">
        <v>1</v>
      </c>
      <c r="N55" s="294">
        <v>1.39</v>
      </c>
      <c r="O55" s="295">
        <v>24.47</v>
      </c>
      <c r="P55" s="284">
        <v>4059.82</v>
      </c>
      <c r="Q55" s="284">
        <v>8140.4</v>
      </c>
      <c r="R55" s="275"/>
      <c r="S55" s="284">
        <f t="shared" si="4"/>
        <v>325.62</v>
      </c>
      <c r="T55" s="301">
        <v>2</v>
      </c>
      <c r="U55" s="284">
        <f t="shared" si="2"/>
        <v>7812.78</v>
      </c>
      <c r="V55" s="457">
        <v>1236</v>
      </c>
      <c r="W55" s="457">
        <v>1622</v>
      </c>
      <c r="X55" s="359"/>
    </row>
    <row r="56" spans="1:24" s="60" customFormat="1" ht="27" customHeight="1" x14ac:dyDescent="0.15">
      <c r="A56" s="273">
        <v>42</v>
      </c>
      <c r="B56" s="274" t="s">
        <v>235</v>
      </c>
      <c r="C56" s="273" t="s">
        <v>236</v>
      </c>
      <c r="D56" s="291" t="s">
        <v>237</v>
      </c>
      <c r="E56" s="274" t="s">
        <v>228</v>
      </c>
      <c r="F56" s="274" t="s">
        <v>238</v>
      </c>
      <c r="G56" s="274" t="s">
        <v>239</v>
      </c>
      <c r="H56" s="273">
        <v>70</v>
      </c>
      <c r="I56" s="273">
        <v>1</v>
      </c>
      <c r="J56" s="284">
        <f t="shared" si="0"/>
        <v>4080.58</v>
      </c>
      <c r="K56" s="430">
        <v>70</v>
      </c>
      <c r="L56" s="431">
        <v>70</v>
      </c>
      <c r="M56" s="430">
        <v>1</v>
      </c>
      <c r="N56" s="294">
        <v>1.43</v>
      </c>
      <c r="O56" s="295">
        <v>25.17</v>
      </c>
      <c r="P56" s="284">
        <v>4175.95</v>
      </c>
      <c r="Q56" s="284">
        <v>8256.5300000000007</v>
      </c>
      <c r="R56" s="275"/>
      <c r="S56" s="284">
        <f t="shared" si="4"/>
        <v>330.26</v>
      </c>
      <c r="T56" s="301">
        <v>2</v>
      </c>
      <c r="U56" s="284">
        <f t="shared" si="2"/>
        <v>7924.27</v>
      </c>
      <c r="V56" s="457">
        <v>1237</v>
      </c>
      <c r="W56" s="457">
        <v>1623</v>
      </c>
      <c r="X56" s="359"/>
    </row>
    <row r="57" spans="1:24" s="60" customFormat="1" ht="27" customHeight="1" x14ac:dyDescent="0.15">
      <c r="A57" s="273">
        <v>43</v>
      </c>
      <c r="B57" s="274" t="s">
        <v>240</v>
      </c>
      <c r="C57" s="461">
        <v>81000670265</v>
      </c>
      <c r="D57" s="291" t="s">
        <v>241</v>
      </c>
      <c r="E57" s="274" t="s">
        <v>242</v>
      </c>
      <c r="F57" s="274" t="s">
        <v>74</v>
      </c>
      <c r="G57" s="274" t="s">
        <v>124</v>
      </c>
      <c r="H57" s="273">
        <v>71</v>
      </c>
      <c r="I57" s="273">
        <v>2</v>
      </c>
      <c r="J57" s="284">
        <f t="shared" si="0"/>
        <v>8161.16</v>
      </c>
      <c r="K57" s="430">
        <v>71</v>
      </c>
      <c r="L57" s="431">
        <v>71</v>
      </c>
      <c r="M57" s="430">
        <v>2</v>
      </c>
      <c r="N57" s="294">
        <v>2.82</v>
      </c>
      <c r="O57" s="295">
        <v>49.64</v>
      </c>
      <c r="P57" s="284">
        <v>8235.77</v>
      </c>
      <c r="Q57" s="284">
        <v>16396.93</v>
      </c>
      <c r="R57" s="275"/>
      <c r="S57" s="284">
        <f t="shared" si="4"/>
        <v>655.88</v>
      </c>
      <c r="T57" s="301">
        <v>2</v>
      </c>
      <c r="U57" s="284">
        <f t="shared" si="2"/>
        <v>15739.05</v>
      </c>
      <c r="V57" s="457">
        <v>1238</v>
      </c>
      <c r="W57" s="457">
        <v>1624</v>
      </c>
      <c r="X57" s="359"/>
    </row>
    <row r="58" spans="1:24" s="60" customFormat="1" ht="27" customHeight="1" x14ac:dyDescent="0.15">
      <c r="A58" s="273">
        <v>44</v>
      </c>
      <c r="B58" s="274" t="s">
        <v>243</v>
      </c>
      <c r="C58" s="273">
        <v>80009330269</v>
      </c>
      <c r="D58" s="291" t="s">
        <v>244</v>
      </c>
      <c r="E58" s="274" t="s">
        <v>245</v>
      </c>
      <c r="F58" s="274" t="s">
        <v>246</v>
      </c>
      <c r="G58" s="274" t="s">
        <v>247</v>
      </c>
      <c r="H58" s="273">
        <v>88</v>
      </c>
      <c r="I58" s="273">
        <v>2</v>
      </c>
      <c r="J58" s="284">
        <f t="shared" si="0"/>
        <v>8161.16</v>
      </c>
      <c r="K58" s="430">
        <v>88</v>
      </c>
      <c r="L58" s="431">
        <v>88</v>
      </c>
      <c r="M58" s="430">
        <v>2</v>
      </c>
      <c r="N58" s="294">
        <v>2.27</v>
      </c>
      <c r="O58" s="295">
        <v>39.96</v>
      </c>
      <c r="P58" s="284">
        <v>6629.76</v>
      </c>
      <c r="Q58" s="284">
        <v>14790.92</v>
      </c>
      <c r="R58" s="275"/>
      <c r="S58" s="284">
        <f t="shared" si="4"/>
        <v>591.64</v>
      </c>
      <c r="T58" s="301">
        <v>2</v>
      </c>
      <c r="U58" s="284">
        <f t="shared" si="2"/>
        <v>14197.28</v>
      </c>
      <c r="V58" s="457">
        <v>1239</v>
      </c>
      <c r="W58" s="457">
        <v>1625</v>
      </c>
      <c r="X58" s="359"/>
    </row>
    <row r="59" spans="1:24" s="60" customFormat="1" ht="27" customHeight="1" x14ac:dyDescent="0.15">
      <c r="A59" s="273">
        <v>45</v>
      </c>
      <c r="B59" s="274" t="s">
        <v>248</v>
      </c>
      <c r="C59" s="273">
        <v>80011210269</v>
      </c>
      <c r="D59" s="291" t="s">
        <v>249</v>
      </c>
      <c r="E59" s="274" t="s">
        <v>250</v>
      </c>
      <c r="F59" s="274" t="s">
        <v>251</v>
      </c>
      <c r="G59" s="274" t="s">
        <v>252</v>
      </c>
      <c r="H59" s="273">
        <v>84</v>
      </c>
      <c r="I59" s="273">
        <v>1</v>
      </c>
      <c r="J59" s="284">
        <f t="shared" si="0"/>
        <v>4080.58</v>
      </c>
      <c r="K59" s="430">
        <v>84</v>
      </c>
      <c r="L59" s="431">
        <v>84</v>
      </c>
      <c r="M59" s="430">
        <v>1</v>
      </c>
      <c r="N59" s="294">
        <v>1.19</v>
      </c>
      <c r="O59" s="295">
        <v>20.95</v>
      </c>
      <c r="P59" s="284">
        <v>3475.81</v>
      </c>
      <c r="Q59" s="284">
        <v>7556.39</v>
      </c>
      <c r="R59" s="275"/>
      <c r="S59" s="284">
        <f t="shared" si="4"/>
        <v>302.26</v>
      </c>
      <c r="T59" s="301">
        <v>2</v>
      </c>
      <c r="U59" s="284">
        <f t="shared" si="2"/>
        <v>7252.13</v>
      </c>
      <c r="V59" s="457">
        <v>1240</v>
      </c>
      <c r="W59" s="457">
        <v>1626</v>
      </c>
      <c r="X59" s="359"/>
    </row>
    <row r="60" spans="1:24" s="60" customFormat="1" ht="27" customHeight="1" x14ac:dyDescent="0.15">
      <c r="A60" s="273">
        <v>46</v>
      </c>
      <c r="B60" s="274" t="s">
        <v>253</v>
      </c>
      <c r="C60" s="273">
        <v>80006860268</v>
      </c>
      <c r="D60" s="291" t="s">
        <v>254</v>
      </c>
      <c r="E60" s="274" t="s">
        <v>255</v>
      </c>
      <c r="F60" s="274" t="s">
        <v>139</v>
      </c>
      <c r="G60" s="274" t="s">
        <v>220</v>
      </c>
      <c r="H60" s="273">
        <v>67</v>
      </c>
      <c r="I60" s="273">
        <v>2</v>
      </c>
      <c r="J60" s="284">
        <f t="shared" si="0"/>
        <v>8161.16</v>
      </c>
      <c r="K60" s="430">
        <v>67</v>
      </c>
      <c r="L60" s="431">
        <v>67</v>
      </c>
      <c r="M60" s="430">
        <v>2</v>
      </c>
      <c r="N60" s="294">
        <v>2.99</v>
      </c>
      <c r="O60" s="295">
        <v>52.64</v>
      </c>
      <c r="P60" s="284">
        <v>8733.5</v>
      </c>
      <c r="Q60" s="284">
        <v>16894.66</v>
      </c>
      <c r="R60" s="275"/>
      <c r="S60" s="284">
        <f t="shared" si="4"/>
        <v>675.79</v>
      </c>
      <c r="T60" s="301">
        <v>2</v>
      </c>
      <c r="U60" s="284">
        <f t="shared" si="2"/>
        <v>16216.87</v>
      </c>
      <c r="V60" s="457">
        <v>1241</v>
      </c>
      <c r="W60" s="457">
        <v>1627</v>
      </c>
      <c r="X60" s="359"/>
    </row>
    <row r="61" spans="1:24" s="60" customFormat="1" ht="27" customHeight="1" x14ac:dyDescent="0.15">
      <c r="A61" s="273">
        <v>47</v>
      </c>
      <c r="B61" s="274" t="s">
        <v>256</v>
      </c>
      <c r="C61" s="273">
        <v>80000930265</v>
      </c>
      <c r="D61" s="291" t="s">
        <v>257</v>
      </c>
      <c r="E61" s="274" t="s">
        <v>255</v>
      </c>
      <c r="F61" s="274" t="s">
        <v>139</v>
      </c>
      <c r="G61" s="274" t="s">
        <v>258</v>
      </c>
      <c r="H61" s="273">
        <v>58</v>
      </c>
      <c r="I61" s="273">
        <v>1</v>
      </c>
      <c r="J61" s="284">
        <f t="shared" si="0"/>
        <v>4080.58</v>
      </c>
      <c r="K61" s="430">
        <v>58</v>
      </c>
      <c r="L61" s="431">
        <v>58</v>
      </c>
      <c r="M61" s="430">
        <v>1</v>
      </c>
      <c r="N61" s="294">
        <v>1.72</v>
      </c>
      <c r="O61" s="295">
        <v>30.28</v>
      </c>
      <c r="P61" s="284">
        <v>5023.75</v>
      </c>
      <c r="Q61" s="284">
        <v>9104.33</v>
      </c>
      <c r="R61" s="275"/>
      <c r="S61" s="284">
        <f t="shared" si="4"/>
        <v>364.17</v>
      </c>
      <c r="T61" s="301">
        <v>2</v>
      </c>
      <c r="U61" s="284">
        <f t="shared" si="2"/>
        <v>8738.16</v>
      </c>
      <c r="V61" s="457">
        <v>1242</v>
      </c>
      <c r="W61" s="457">
        <v>1628</v>
      </c>
      <c r="X61" s="359"/>
    </row>
    <row r="62" spans="1:24" s="60" customFormat="1" ht="27" customHeight="1" x14ac:dyDescent="0.15">
      <c r="A62" s="273">
        <v>48</v>
      </c>
      <c r="B62" s="274" t="s">
        <v>259</v>
      </c>
      <c r="C62" s="273" t="s">
        <v>260</v>
      </c>
      <c r="D62" s="291" t="s">
        <v>261</v>
      </c>
      <c r="E62" s="274" t="s">
        <v>262</v>
      </c>
      <c r="F62" s="274" t="s">
        <v>263</v>
      </c>
      <c r="G62" s="274" t="s">
        <v>264</v>
      </c>
      <c r="H62" s="273">
        <v>67</v>
      </c>
      <c r="I62" s="273">
        <v>3</v>
      </c>
      <c r="J62" s="284">
        <f t="shared" si="0"/>
        <v>12241.74</v>
      </c>
      <c r="K62" s="430">
        <v>67</v>
      </c>
      <c r="L62" s="431">
        <v>67</v>
      </c>
      <c r="M62" s="430">
        <v>3</v>
      </c>
      <c r="N62" s="294">
        <v>4.4800000000000004</v>
      </c>
      <c r="O62" s="295">
        <v>78.87</v>
      </c>
      <c r="P62" s="284">
        <v>13085.32</v>
      </c>
      <c r="Q62" s="284">
        <v>25327.06</v>
      </c>
      <c r="R62" s="275"/>
      <c r="S62" s="284">
        <f t="shared" si="4"/>
        <v>1013.08</v>
      </c>
      <c r="T62" s="301">
        <v>2</v>
      </c>
      <c r="U62" s="284">
        <f t="shared" si="2"/>
        <v>24311.98</v>
      </c>
      <c r="V62" s="457">
        <v>1243</v>
      </c>
      <c r="W62" s="457">
        <v>1629</v>
      </c>
      <c r="X62" s="359"/>
    </row>
    <row r="63" spans="1:24" s="60" customFormat="1" ht="27" customHeight="1" x14ac:dyDescent="0.15">
      <c r="A63" s="273">
        <v>49</v>
      </c>
      <c r="B63" s="274" t="s">
        <v>265</v>
      </c>
      <c r="C63" s="273" t="s">
        <v>266</v>
      </c>
      <c r="D63" s="291" t="s">
        <v>267</v>
      </c>
      <c r="E63" s="274" t="s">
        <v>268</v>
      </c>
      <c r="F63" s="274" t="s">
        <v>269</v>
      </c>
      <c r="G63" s="274" t="s">
        <v>270</v>
      </c>
      <c r="H63" s="273">
        <v>61</v>
      </c>
      <c r="I63" s="273">
        <v>1</v>
      </c>
      <c r="J63" s="284">
        <f t="shared" si="0"/>
        <v>4080.58</v>
      </c>
      <c r="K63" s="430">
        <v>61</v>
      </c>
      <c r="L63" s="431">
        <v>61</v>
      </c>
      <c r="M63" s="430">
        <v>1</v>
      </c>
      <c r="N63" s="294">
        <v>1.64</v>
      </c>
      <c r="O63" s="295">
        <v>28.87</v>
      </c>
      <c r="P63" s="284">
        <v>4789.82</v>
      </c>
      <c r="Q63" s="284">
        <v>8870.4</v>
      </c>
      <c r="R63" s="275"/>
      <c r="S63" s="284">
        <f t="shared" si="4"/>
        <v>354.82</v>
      </c>
      <c r="T63" s="301">
        <v>2</v>
      </c>
      <c r="U63" s="284">
        <f t="shared" si="2"/>
        <v>8513.58</v>
      </c>
      <c r="V63" s="457">
        <v>1244</v>
      </c>
      <c r="W63" s="457">
        <v>1630</v>
      </c>
      <c r="X63" s="359"/>
    </row>
    <row r="64" spans="1:24" s="60" customFormat="1" ht="27" customHeight="1" x14ac:dyDescent="0.15">
      <c r="A64" s="273">
        <v>50</v>
      </c>
      <c r="B64" s="274" t="s">
        <v>271</v>
      </c>
      <c r="C64" s="273" t="s">
        <v>272</v>
      </c>
      <c r="D64" s="291" t="s">
        <v>273</v>
      </c>
      <c r="E64" s="274" t="s">
        <v>274</v>
      </c>
      <c r="F64" s="274" t="s">
        <v>275</v>
      </c>
      <c r="G64" s="274" t="s">
        <v>275</v>
      </c>
      <c r="H64" s="273">
        <v>57</v>
      </c>
      <c r="I64" s="273">
        <v>2</v>
      </c>
      <c r="J64" s="284">
        <f t="shared" si="0"/>
        <v>8161.16</v>
      </c>
      <c r="K64" s="430">
        <v>57</v>
      </c>
      <c r="L64" s="431">
        <v>57</v>
      </c>
      <c r="M64" s="430">
        <v>2</v>
      </c>
      <c r="N64" s="294">
        <v>3.51</v>
      </c>
      <c r="O64" s="295">
        <v>61.79</v>
      </c>
      <c r="P64" s="284">
        <v>10251.58</v>
      </c>
      <c r="Q64" s="284">
        <v>18412.740000000002</v>
      </c>
      <c r="R64" s="275"/>
      <c r="S64" s="284">
        <f t="shared" si="4"/>
        <v>736.51</v>
      </c>
      <c r="T64" s="301">
        <v>2</v>
      </c>
      <c r="U64" s="284">
        <f t="shared" si="2"/>
        <v>17674.23</v>
      </c>
      <c r="V64" s="457">
        <v>1245</v>
      </c>
      <c r="W64" s="457">
        <v>1631</v>
      </c>
      <c r="X64" s="359"/>
    </row>
    <row r="65" spans="1:24" s="60" customFormat="1" ht="27" customHeight="1" x14ac:dyDescent="0.15">
      <c r="A65" s="273">
        <v>51</v>
      </c>
      <c r="B65" s="274" t="s">
        <v>276</v>
      </c>
      <c r="C65" s="273" t="s">
        <v>277</v>
      </c>
      <c r="D65" s="291" t="s">
        <v>278</v>
      </c>
      <c r="E65" s="274" t="s">
        <v>279</v>
      </c>
      <c r="F65" s="274" t="s">
        <v>54</v>
      </c>
      <c r="G65" s="274" t="s">
        <v>280</v>
      </c>
      <c r="H65" s="273">
        <v>73</v>
      </c>
      <c r="I65" s="273">
        <v>1</v>
      </c>
      <c r="J65" s="284">
        <f t="shared" si="0"/>
        <v>4080.58</v>
      </c>
      <c r="K65" s="430">
        <v>73</v>
      </c>
      <c r="L65" s="431">
        <v>73</v>
      </c>
      <c r="M65" s="430">
        <v>1</v>
      </c>
      <c r="N65" s="294">
        <v>1.37</v>
      </c>
      <c r="O65" s="295">
        <v>24.12</v>
      </c>
      <c r="P65" s="284">
        <v>4001.75</v>
      </c>
      <c r="Q65" s="284">
        <v>8082.33</v>
      </c>
      <c r="R65" s="275"/>
      <c r="S65" s="284">
        <f t="shared" si="4"/>
        <v>323.29000000000002</v>
      </c>
      <c r="T65" s="301">
        <v>2</v>
      </c>
      <c r="U65" s="284">
        <f t="shared" si="2"/>
        <v>7757.04</v>
      </c>
      <c r="V65" s="457">
        <v>1246</v>
      </c>
      <c r="W65" s="457">
        <v>1632</v>
      </c>
      <c r="X65" s="359"/>
    </row>
    <row r="66" spans="1:24" s="60" customFormat="1" ht="27" customHeight="1" x14ac:dyDescent="0.15">
      <c r="A66" s="273">
        <v>52</v>
      </c>
      <c r="B66" s="274" t="s">
        <v>281</v>
      </c>
      <c r="C66" s="273" t="s">
        <v>282</v>
      </c>
      <c r="D66" s="291" t="s">
        <v>283</v>
      </c>
      <c r="E66" s="274" t="s">
        <v>284</v>
      </c>
      <c r="F66" s="274" t="s">
        <v>285</v>
      </c>
      <c r="G66" s="274" t="s">
        <v>286</v>
      </c>
      <c r="H66" s="273">
        <v>74</v>
      </c>
      <c r="I66" s="273">
        <v>1</v>
      </c>
      <c r="J66" s="284">
        <f t="shared" si="0"/>
        <v>4080.58</v>
      </c>
      <c r="K66" s="430">
        <v>74</v>
      </c>
      <c r="L66" s="431">
        <v>74</v>
      </c>
      <c r="M66" s="430">
        <v>1</v>
      </c>
      <c r="N66" s="294">
        <v>1.35</v>
      </c>
      <c r="O66" s="295">
        <v>23.77</v>
      </c>
      <c r="P66" s="284">
        <v>3943.68</v>
      </c>
      <c r="Q66" s="284">
        <v>8024.26</v>
      </c>
      <c r="R66" s="275"/>
      <c r="S66" s="284">
        <f t="shared" si="4"/>
        <v>320.97000000000003</v>
      </c>
      <c r="T66" s="301">
        <v>2</v>
      </c>
      <c r="U66" s="284">
        <f t="shared" si="2"/>
        <v>7701.29</v>
      </c>
      <c r="V66" s="457">
        <v>1248</v>
      </c>
      <c r="W66" s="457">
        <v>1634</v>
      </c>
      <c r="X66" s="359"/>
    </row>
    <row r="67" spans="1:24" s="60" customFormat="1" ht="27" customHeight="1" x14ac:dyDescent="0.15">
      <c r="A67" s="277">
        <v>53</v>
      </c>
      <c r="B67" s="278" t="s">
        <v>287</v>
      </c>
      <c r="C67" s="277" t="s">
        <v>288</v>
      </c>
      <c r="D67" s="292" t="s">
        <v>289</v>
      </c>
      <c r="E67" s="278" t="s">
        <v>290</v>
      </c>
      <c r="F67" s="278" t="s">
        <v>112</v>
      </c>
      <c r="G67" s="278" t="s">
        <v>291</v>
      </c>
      <c r="H67" s="277">
        <v>108</v>
      </c>
      <c r="I67" s="277">
        <v>1</v>
      </c>
      <c r="J67" s="288">
        <f t="shared" si="0"/>
        <v>4080.58</v>
      </c>
      <c r="K67" s="434">
        <v>108</v>
      </c>
      <c r="L67" s="435">
        <v>108</v>
      </c>
      <c r="M67" s="434">
        <v>1</v>
      </c>
      <c r="N67" s="296">
        <v>0.93</v>
      </c>
      <c r="O67" s="297">
        <v>16.37</v>
      </c>
      <c r="P67" s="288">
        <v>2715.95</v>
      </c>
      <c r="Q67" s="288">
        <v>6796.53</v>
      </c>
      <c r="R67" s="279"/>
      <c r="S67" s="288">
        <f t="shared" si="4"/>
        <v>271.86</v>
      </c>
      <c r="T67" s="302">
        <v>2</v>
      </c>
      <c r="U67" s="288">
        <f t="shared" si="2"/>
        <v>6522.67</v>
      </c>
      <c r="V67" s="457">
        <v>1249</v>
      </c>
      <c r="W67" s="457">
        <v>1635</v>
      </c>
      <c r="X67" s="359"/>
    </row>
    <row r="68" spans="1:24" s="60" customFormat="1" ht="27" customHeight="1" x14ac:dyDescent="0.15">
      <c r="A68" s="317"/>
      <c r="B68" s="318" t="s">
        <v>292</v>
      </c>
      <c r="C68" s="319" t="s">
        <v>293</v>
      </c>
      <c r="D68" s="320"/>
      <c r="E68" s="318" t="s">
        <v>294</v>
      </c>
      <c r="F68" s="318" t="s">
        <v>295</v>
      </c>
      <c r="G68" s="318"/>
      <c r="H68" s="319">
        <v>31</v>
      </c>
      <c r="I68" s="319">
        <v>1</v>
      </c>
      <c r="J68" s="324">
        <f t="shared" si="0"/>
        <v>4080.58</v>
      </c>
      <c r="K68" s="436">
        <v>31</v>
      </c>
      <c r="L68" s="437">
        <v>31</v>
      </c>
      <c r="M68" s="436">
        <v>1</v>
      </c>
      <c r="N68" s="322">
        <v>3.23</v>
      </c>
      <c r="O68" s="323">
        <v>56.86</v>
      </c>
      <c r="P68" s="324">
        <v>9433.64</v>
      </c>
      <c r="Q68" s="324">
        <v>13514.22</v>
      </c>
      <c r="R68" s="325"/>
      <c r="S68" s="324"/>
      <c r="T68" s="326"/>
      <c r="U68" s="423"/>
      <c r="V68" s="480"/>
      <c r="W68" s="479"/>
      <c r="X68" s="359"/>
    </row>
    <row r="69" spans="1:24" s="60" customFormat="1" ht="27" customHeight="1" x14ac:dyDescent="0.15">
      <c r="A69" s="327"/>
      <c r="B69" s="328" t="s">
        <v>296</v>
      </c>
      <c r="C69" s="329" t="s">
        <v>293</v>
      </c>
      <c r="D69" s="462"/>
      <c r="E69" s="328" t="s">
        <v>294</v>
      </c>
      <c r="F69" s="328" t="s">
        <v>297</v>
      </c>
      <c r="G69" s="328"/>
      <c r="H69" s="329">
        <v>123</v>
      </c>
      <c r="I69" s="329">
        <v>5</v>
      </c>
      <c r="J69" s="321">
        <f t="shared" si="0"/>
        <v>20402.900000000001</v>
      </c>
      <c r="K69" s="438">
        <v>123</v>
      </c>
      <c r="L69" s="439">
        <v>123</v>
      </c>
      <c r="M69" s="438">
        <v>5</v>
      </c>
      <c r="N69" s="331">
        <v>4.07</v>
      </c>
      <c r="O69" s="332">
        <v>71.650000000000006</v>
      </c>
      <c r="P69" s="321">
        <v>11887.45</v>
      </c>
      <c r="Q69" s="321">
        <v>32290.35</v>
      </c>
      <c r="R69" s="333"/>
      <c r="S69" s="321"/>
      <c r="T69" s="334"/>
      <c r="U69" s="425"/>
      <c r="V69" s="480"/>
      <c r="W69" s="481"/>
      <c r="X69" s="359"/>
    </row>
    <row r="70" spans="1:24" s="60" customFormat="1" ht="27" customHeight="1" x14ac:dyDescent="0.15">
      <c r="A70" s="335">
        <v>54</v>
      </c>
      <c r="B70" s="336"/>
      <c r="C70" s="337"/>
      <c r="D70" s="338" t="s">
        <v>298</v>
      </c>
      <c r="E70" s="336"/>
      <c r="F70" s="336"/>
      <c r="G70" s="336" t="s">
        <v>299</v>
      </c>
      <c r="H70" s="337"/>
      <c r="I70" s="337"/>
      <c r="J70" s="341"/>
      <c r="K70" s="440"/>
      <c r="L70" s="441"/>
      <c r="M70" s="440"/>
      <c r="N70" s="339"/>
      <c r="O70" s="340"/>
      <c r="P70" s="341"/>
      <c r="Q70" s="341">
        <f>Q68+Q69</f>
        <v>45804.57</v>
      </c>
      <c r="R70" s="342"/>
      <c r="S70" s="341">
        <f>ROUND(Q70*4/100,2)</f>
        <v>1832.18</v>
      </c>
      <c r="T70" s="343">
        <v>2</v>
      </c>
      <c r="U70" s="427">
        <f>Q70-S70-T70</f>
        <v>43970.39</v>
      </c>
      <c r="V70" s="482">
        <v>1251</v>
      </c>
      <c r="W70" s="483">
        <v>1637</v>
      </c>
      <c r="X70" s="359"/>
    </row>
    <row r="71" spans="1:24" s="60" customFormat="1" ht="27" customHeight="1" x14ac:dyDescent="0.15">
      <c r="A71" s="282">
        <v>55</v>
      </c>
      <c r="B71" s="280" t="s">
        <v>300</v>
      </c>
      <c r="C71" s="282" t="s">
        <v>301</v>
      </c>
      <c r="D71" s="293" t="s">
        <v>302</v>
      </c>
      <c r="E71" s="280" t="s">
        <v>303</v>
      </c>
      <c r="F71" s="280" t="s">
        <v>304</v>
      </c>
      <c r="G71" s="280" t="s">
        <v>305</v>
      </c>
      <c r="H71" s="282">
        <v>71</v>
      </c>
      <c r="I71" s="282">
        <v>2</v>
      </c>
      <c r="J71" s="289">
        <f t="shared" si="0"/>
        <v>8161.16</v>
      </c>
      <c r="K71" s="442">
        <v>71</v>
      </c>
      <c r="L71" s="443">
        <v>71</v>
      </c>
      <c r="M71" s="442">
        <v>2</v>
      </c>
      <c r="N71" s="298">
        <v>2.82</v>
      </c>
      <c r="O71" s="299">
        <v>49.64</v>
      </c>
      <c r="P71" s="289">
        <v>8235.77</v>
      </c>
      <c r="Q71" s="289">
        <v>16396.93</v>
      </c>
      <c r="R71" s="281"/>
      <c r="S71" s="289">
        <f t="shared" si="4"/>
        <v>655.88</v>
      </c>
      <c r="T71" s="303">
        <v>2</v>
      </c>
      <c r="U71" s="289">
        <f t="shared" si="2"/>
        <v>15739.05</v>
      </c>
      <c r="V71" s="484">
        <v>1252</v>
      </c>
      <c r="W71" s="484">
        <v>1638</v>
      </c>
      <c r="X71" s="359"/>
    </row>
    <row r="72" spans="1:24" s="60" customFormat="1" ht="27" customHeight="1" x14ac:dyDescent="0.15">
      <c r="A72" s="273">
        <v>56</v>
      </c>
      <c r="B72" s="274" t="s">
        <v>306</v>
      </c>
      <c r="C72" s="273" t="s">
        <v>307</v>
      </c>
      <c r="D72" s="291" t="s">
        <v>308</v>
      </c>
      <c r="E72" s="274" t="s">
        <v>303</v>
      </c>
      <c r="F72" s="274" t="s">
        <v>309</v>
      </c>
      <c r="G72" s="274" t="s">
        <v>310</v>
      </c>
      <c r="H72" s="273">
        <v>33</v>
      </c>
      <c r="I72" s="273">
        <v>3</v>
      </c>
      <c r="J72" s="284">
        <f t="shared" si="0"/>
        <v>12241.74</v>
      </c>
      <c r="K72" s="430">
        <v>33</v>
      </c>
      <c r="L72" s="431">
        <v>33</v>
      </c>
      <c r="M72" s="430">
        <v>3</v>
      </c>
      <c r="N72" s="294">
        <v>9.09</v>
      </c>
      <c r="O72" s="295">
        <v>160.02000000000001</v>
      </c>
      <c r="P72" s="284">
        <v>26548.92</v>
      </c>
      <c r="Q72" s="284">
        <v>38790.660000000003</v>
      </c>
      <c r="R72" s="275"/>
      <c r="S72" s="284">
        <f t="shared" si="4"/>
        <v>1551.63</v>
      </c>
      <c r="T72" s="301">
        <v>2</v>
      </c>
      <c r="U72" s="284">
        <f t="shared" si="2"/>
        <v>37237.03</v>
      </c>
      <c r="V72" s="457">
        <v>1253</v>
      </c>
      <c r="W72" s="457">
        <v>1639</v>
      </c>
      <c r="X72" s="359"/>
    </row>
    <row r="73" spans="1:24" s="60" customFormat="1" ht="27" customHeight="1" x14ac:dyDescent="0.15">
      <c r="A73" s="273">
        <v>57</v>
      </c>
      <c r="B73" s="274" t="s">
        <v>311</v>
      </c>
      <c r="C73" s="273" t="s">
        <v>312</v>
      </c>
      <c r="D73" s="291" t="s">
        <v>313</v>
      </c>
      <c r="E73" s="274" t="s">
        <v>303</v>
      </c>
      <c r="F73" s="274" t="s">
        <v>314</v>
      </c>
      <c r="G73" s="274" t="s">
        <v>315</v>
      </c>
      <c r="H73" s="273">
        <v>74</v>
      </c>
      <c r="I73" s="273">
        <v>1</v>
      </c>
      <c r="J73" s="284">
        <f t="shared" si="0"/>
        <v>4080.58</v>
      </c>
      <c r="K73" s="430">
        <v>74</v>
      </c>
      <c r="L73" s="431">
        <v>74</v>
      </c>
      <c r="M73" s="430">
        <v>1</v>
      </c>
      <c r="N73" s="294">
        <v>1.35</v>
      </c>
      <c r="O73" s="295">
        <v>23.77</v>
      </c>
      <c r="P73" s="284">
        <v>3943.68</v>
      </c>
      <c r="Q73" s="284">
        <v>8024.26</v>
      </c>
      <c r="R73" s="275"/>
      <c r="S73" s="284">
        <f t="shared" si="4"/>
        <v>320.97000000000003</v>
      </c>
      <c r="T73" s="301">
        <v>2</v>
      </c>
      <c r="U73" s="284">
        <f t="shared" si="2"/>
        <v>7701.29</v>
      </c>
      <c r="V73" s="457">
        <v>1254</v>
      </c>
      <c r="W73" s="457">
        <v>1640</v>
      </c>
      <c r="X73" s="359"/>
    </row>
    <row r="74" spans="1:24" s="60" customFormat="1" ht="27" customHeight="1" x14ac:dyDescent="0.15">
      <c r="A74" s="273">
        <v>58</v>
      </c>
      <c r="B74" s="274" t="s">
        <v>316</v>
      </c>
      <c r="C74" s="273" t="s">
        <v>317</v>
      </c>
      <c r="D74" s="291" t="s">
        <v>318</v>
      </c>
      <c r="E74" s="274" t="s">
        <v>319</v>
      </c>
      <c r="F74" s="274" t="s">
        <v>320</v>
      </c>
      <c r="G74" s="274" t="s">
        <v>321</v>
      </c>
      <c r="H74" s="273">
        <v>35</v>
      </c>
      <c r="I74" s="273">
        <v>2</v>
      </c>
      <c r="J74" s="284">
        <f t="shared" si="0"/>
        <v>8161.16</v>
      </c>
      <c r="K74" s="430">
        <v>35</v>
      </c>
      <c r="L74" s="431">
        <v>35</v>
      </c>
      <c r="M74" s="430">
        <v>2</v>
      </c>
      <c r="N74" s="294">
        <v>5.71</v>
      </c>
      <c r="O74" s="295">
        <v>100.52</v>
      </c>
      <c r="P74" s="284">
        <v>16677.27</v>
      </c>
      <c r="Q74" s="284">
        <v>24838.43</v>
      </c>
      <c r="R74" s="275"/>
      <c r="S74" s="284">
        <f t="shared" si="4"/>
        <v>993.54</v>
      </c>
      <c r="T74" s="301">
        <v>2</v>
      </c>
      <c r="U74" s="284">
        <f t="shared" si="2"/>
        <v>23842.89</v>
      </c>
      <c r="V74" s="457">
        <v>1255</v>
      </c>
      <c r="W74" s="457">
        <v>1641</v>
      </c>
      <c r="X74" s="359"/>
    </row>
    <row r="75" spans="1:24" s="60" customFormat="1" ht="27" customHeight="1" x14ac:dyDescent="0.15">
      <c r="A75" s="273">
        <v>59</v>
      </c>
      <c r="B75" s="274" t="s">
        <v>322</v>
      </c>
      <c r="C75" s="273" t="s">
        <v>323</v>
      </c>
      <c r="D75" s="291" t="s">
        <v>324</v>
      </c>
      <c r="E75" s="274" t="s">
        <v>325</v>
      </c>
      <c r="F75" s="274" t="s">
        <v>326</v>
      </c>
      <c r="G75" s="274" t="s">
        <v>327</v>
      </c>
      <c r="H75" s="273">
        <v>57</v>
      </c>
      <c r="I75" s="273">
        <v>1</v>
      </c>
      <c r="J75" s="284">
        <f t="shared" si="0"/>
        <v>4080.58</v>
      </c>
      <c r="K75" s="430">
        <v>57</v>
      </c>
      <c r="L75" s="431">
        <v>57</v>
      </c>
      <c r="M75" s="430">
        <v>1</v>
      </c>
      <c r="N75" s="294">
        <v>1.75</v>
      </c>
      <c r="O75" s="295">
        <v>30.81</v>
      </c>
      <c r="P75" s="284">
        <v>5111.6899999999996</v>
      </c>
      <c r="Q75" s="284">
        <v>9192.27</v>
      </c>
      <c r="R75" s="275"/>
      <c r="S75" s="284">
        <f t="shared" si="4"/>
        <v>367.69</v>
      </c>
      <c r="T75" s="301">
        <v>2</v>
      </c>
      <c r="U75" s="284">
        <f t="shared" si="2"/>
        <v>8822.58</v>
      </c>
      <c r="V75" s="457">
        <v>1256</v>
      </c>
      <c r="W75" s="457">
        <v>1642</v>
      </c>
      <c r="X75" s="359"/>
    </row>
    <row r="76" spans="1:24" s="60" customFormat="1" ht="27" customHeight="1" x14ac:dyDescent="0.15">
      <c r="A76" s="273">
        <v>60</v>
      </c>
      <c r="B76" s="274" t="s">
        <v>328</v>
      </c>
      <c r="C76" s="273" t="s">
        <v>329</v>
      </c>
      <c r="D76" s="291" t="s">
        <v>330</v>
      </c>
      <c r="E76" s="274" t="s">
        <v>325</v>
      </c>
      <c r="F76" s="274" t="s">
        <v>127</v>
      </c>
      <c r="G76" s="274" t="s">
        <v>331</v>
      </c>
      <c r="H76" s="273">
        <v>76</v>
      </c>
      <c r="I76" s="273">
        <v>3</v>
      </c>
      <c r="J76" s="284">
        <f t="shared" si="0"/>
        <v>12241.74</v>
      </c>
      <c r="K76" s="430">
        <v>76</v>
      </c>
      <c r="L76" s="431">
        <v>76</v>
      </c>
      <c r="M76" s="430">
        <v>3</v>
      </c>
      <c r="N76" s="294">
        <v>3.95</v>
      </c>
      <c r="O76" s="295">
        <v>69.540000000000006</v>
      </c>
      <c r="P76" s="284">
        <v>11537.38</v>
      </c>
      <c r="Q76" s="284">
        <v>23779.119999999999</v>
      </c>
      <c r="R76" s="275"/>
      <c r="S76" s="284">
        <f t="shared" si="4"/>
        <v>951.16</v>
      </c>
      <c r="T76" s="301">
        <v>2</v>
      </c>
      <c r="U76" s="284">
        <f t="shared" si="2"/>
        <v>22825.96</v>
      </c>
      <c r="V76" s="457">
        <v>1257</v>
      </c>
      <c r="W76" s="457">
        <v>1643</v>
      </c>
      <c r="X76" s="359"/>
    </row>
    <row r="77" spans="1:24" s="60" customFormat="1" ht="27" customHeight="1" x14ac:dyDescent="0.15">
      <c r="A77" s="273">
        <v>61</v>
      </c>
      <c r="B77" s="274" t="s">
        <v>332</v>
      </c>
      <c r="C77" s="273" t="s">
        <v>333</v>
      </c>
      <c r="D77" s="291" t="s">
        <v>334</v>
      </c>
      <c r="E77" s="274" t="s">
        <v>325</v>
      </c>
      <c r="F77" s="274" t="s">
        <v>335</v>
      </c>
      <c r="G77" s="274" t="s">
        <v>336</v>
      </c>
      <c r="H77" s="273">
        <v>63</v>
      </c>
      <c r="I77" s="273">
        <v>2</v>
      </c>
      <c r="J77" s="284">
        <f t="shared" si="0"/>
        <v>8161.16</v>
      </c>
      <c r="K77" s="430">
        <v>63</v>
      </c>
      <c r="L77" s="431">
        <v>63</v>
      </c>
      <c r="M77" s="430">
        <v>2</v>
      </c>
      <c r="N77" s="294">
        <v>3.17</v>
      </c>
      <c r="O77" s="295">
        <v>55.8</v>
      </c>
      <c r="P77" s="284">
        <v>9257.7800000000007</v>
      </c>
      <c r="Q77" s="284">
        <v>17418.939999999999</v>
      </c>
      <c r="R77" s="275"/>
      <c r="S77" s="284">
        <f t="shared" si="4"/>
        <v>696.76</v>
      </c>
      <c r="T77" s="301">
        <v>2</v>
      </c>
      <c r="U77" s="284">
        <f t="shared" si="2"/>
        <v>16720.18</v>
      </c>
      <c r="V77" s="457">
        <v>1258</v>
      </c>
      <c r="W77" s="457">
        <v>1644</v>
      </c>
      <c r="X77" s="359"/>
    </row>
    <row r="78" spans="1:24" s="60" customFormat="1" ht="27" customHeight="1" x14ac:dyDescent="0.15">
      <c r="A78" s="273">
        <v>62</v>
      </c>
      <c r="B78" s="274" t="s">
        <v>337</v>
      </c>
      <c r="C78" s="273" t="s">
        <v>338</v>
      </c>
      <c r="D78" s="291" t="s">
        <v>339</v>
      </c>
      <c r="E78" s="274" t="s">
        <v>325</v>
      </c>
      <c r="F78" s="274" t="s">
        <v>54</v>
      </c>
      <c r="G78" s="274" t="s">
        <v>340</v>
      </c>
      <c r="H78" s="273">
        <v>70</v>
      </c>
      <c r="I78" s="273">
        <v>1</v>
      </c>
      <c r="J78" s="284">
        <f t="shared" si="0"/>
        <v>4080.58</v>
      </c>
      <c r="K78" s="430">
        <v>70</v>
      </c>
      <c r="L78" s="431">
        <v>70</v>
      </c>
      <c r="M78" s="430">
        <v>1</v>
      </c>
      <c r="N78" s="294">
        <v>1.43</v>
      </c>
      <c r="O78" s="295">
        <v>25.17</v>
      </c>
      <c r="P78" s="284">
        <v>4175.95</v>
      </c>
      <c r="Q78" s="284">
        <v>8256.5300000000007</v>
      </c>
      <c r="R78" s="275"/>
      <c r="S78" s="284">
        <f t="shared" si="4"/>
        <v>330.26</v>
      </c>
      <c r="T78" s="301">
        <v>2</v>
      </c>
      <c r="U78" s="284">
        <f t="shared" si="2"/>
        <v>7924.27</v>
      </c>
      <c r="V78" s="457">
        <v>1259</v>
      </c>
      <c r="W78" s="457">
        <v>1645</v>
      </c>
      <c r="X78" s="359"/>
    </row>
    <row r="79" spans="1:24" s="60" customFormat="1" ht="27" customHeight="1" x14ac:dyDescent="0.15">
      <c r="A79" s="273">
        <v>63</v>
      </c>
      <c r="B79" s="274" t="s">
        <v>341</v>
      </c>
      <c r="C79" s="273" t="s">
        <v>342</v>
      </c>
      <c r="D79" s="291" t="s">
        <v>343</v>
      </c>
      <c r="E79" s="274" t="s">
        <v>344</v>
      </c>
      <c r="F79" s="274" t="s">
        <v>345</v>
      </c>
      <c r="G79" s="274" t="s">
        <v>346</v>
      </c>
      <c r="H79" s="273">
        <v>97</v>
      </c>
      <c r="I79" s="273">
        <v>1</v>
      </c>
      <c r="J79" s="284">
        <f t="shared" ref="J79:J129" si="5">ROUND($F$6*I79,2)</f>
        <v>4080.58</v>
      </c>
      <c r="K79" s="430">
        <v>97</v>
      </c>
      <c r="L79" s="431">
        <v>97</v>
      </c>
      <c r="M79" s="430">
        <v>1</v>
      </c>
      <c r="N79" s="294">
        <v>1.03</v>
      </c>
      <c r="O79" s="295">
        <v>18.13</v>
      </c>
      <c r="P79" s="284">
        <v>3007.95</v>
      </c>
      <c r="Q79" s="284">
        <v>7088.53</v>
      </c>
      <c r="R79" s="275"/>
      <c r="S79" s="284">
        <f t="shared" si="4"/>
        <v>283.54000000000002</v>
      </c>
      <c r="T79" s="301">
        <v>2</v>
      </c>
      <c r="U79" s="284">
        <f t="shared" ref="U79:U129" si="6">Q79-S79-T79</f>
        <v>6802.99</v>
      </c>
      <c r="V79" s="457">
        <v>1260</v>
      </c>
      <c r="W79" s="457">
        <v>1646</v>
      </c>
      <c r="X79" s="359"/>
    </row>
    <row r="80" spans="1:24" s="60" customFormat="1" ht="27" customHeight="1" x14ac:dyDescent="0.15">
      <c r="A80" s="273">
        <v>64</v>
      </c>
      <c r="B80" s="274" t="s">
        <v>347</v>
      </c>
      <c r="C80" s="273" t="s">
        <v>348</v>
      </c>
      <c r="D80" s="291" t="s">
        <v>349</v>
      </c>
      <c r="E80" s="274" t="s">
        <v>344</v>
      </c>
      <c r="F80" s="274" t="s">
        <v>350</v>
      </c>
      <c r="G80" s="274" t="s">
        <v>351</v>
      </c>
      <c r="H80" s="273">
        <v>81</v>
      </c>
      <c r="I80" s="273">
        <v>1</v>
      </c>
      <c r="J80" s="284">
        <f t="shared" si="5"/>
        <v>4080.58</v>
      </c>
      <c r="K80" s="430">
        <v>81</v>
      </c>
      <c r="L80" s="431">
        <v>81</v>
      </c>
      <c r="M80" s="430">
        <v>1</v>
      </c>
      <c r="N80" s="294">
        <v>1.23</v>
      </c>
      <c r="O80" s="295">
        <v>21.65</v>
      </c>
      <c r="P80" s="284">
        <v>3591.95</v>
      </c>
      <c r="Q80" s="284">
        <v>7672.53</v>
      </c>
      <c r="R80" s="275"/>
      <c r="S80" s="284">
        <f t="shared" si="4"/>
        <v>306.89999999999998</v>
      </c>
      <c r="T80" s="301">
        <v>2</v>
      </c>
      <c r="U80" s="284">
        <f t="shared" si="6"/>
        <v>7363.63</v>
      </c>
      <c r="V80" s="457">
        <v>1261</v>
      </c>
      <c r="W80" s="457">
        <v>1647</v>
      </c>
      <c r="X80" s="359"/>
    </row>
    <row r="81" spans="1:24" s="60" customFormat="1" ht="27" customHeight="1" x14ac:dyDescent="0.15">
      <c r="A81" s="273">
        <v>65</v>
      </c>
      <c r="B81" s="274" t="s">
        <v>352</v>
      </c>
      <c r="C81" s="273" t="s">
        <v>353</v>
      </c>
      <c r="D81" s="291" t="s">
        <v>354</v>
      </c>
      <c r="E81" s="274" t="s">
        <v>344</v>
      </c>
      <c r="F81" s="274" t="s">
        <v>355</v>
      </c>
      <c r="G81" s="274" t="s">
        <v>356</v>
      </c>
      <c r="H81" s="273">
        <v>78</v>
      </c>
      <c r="I81" s="273">
        <v>2</v>
      </c>
      <c r="J81" s="284">
        <f t="shared" si="5"/>
        <v>8161.16</v>
      </c>
      <c r="K81" s="430">
        <v>78</v>
      </c>
      <c r="L81" s="431">
        <v>78</v>
      </c>
      <c r="M81" s="430">
        <v>2</v>
      </c>
      <c r="N81" s="294">
        <v>2.56</v>
      </c>
      <c r="O81" s="295">
        <v>45.07</v>
      </c>
      <c r="P81" s="284">
        <v>7477.56</v>
      </c>
      <c r="Q81" s="284">
        <v>15638.72</v>
      </c>
      <c r="R81" s="275"/>
      <c r="S81" s="284">
        <f t="shared" si="4"/>
        <v>625.54999999999995</v>
      </c>
      <c r="T81" s="301">
        <v>2</v>
      </c>
      <c r="U81" s="284">
        <f t="shared" si="6"/>
        <v>15011.17</v>
      </c>
      <c r="V81" s="457">
        <v>1262</v>
      </c>
      <c r="W81" s="457">
        <v>1648</v>
      </c>
      <c r="X81" s="359"/>
    </row>
    <row r="82" spans="1:24" s="60" customFormat="1" ht="27" customHeight="1" x14ac:dyDescent="0.15">
      <c r="A82" s="273">
        <v>66</v>
      </c>
      <c r="B82" s="274" t="s">
        <v>357</v>
      </c>
      <c r="C82" s="273" t="s">
        <v>358</v>
      </c>
      <c r="D82" s="291" t="s">
        <v>359</v>
      </c>
      <c r="E82" s="274" t="s">
        <v>344</v>
      </c>
      <c r="F82" s="274" t="s">
        <v>360</v>
      </c>
      <c r="G82" s="274" t="s">
        <v>361</v>
      </c>
      <c r="H82" s="273">
        <v>86</v>
      </c>
      <c r="I82" s="273">
        <v>2</v>
      </c>
      <c r="J82" s="284">
        <f t="shared" si="5"/>
        <v>8161.16</v>
      </c>
      <c r="K82" s="430">
        <v>86</v>
      </c>
      <c r="L82" s="431">
        <v>86</v>
      </c>
      <c r="M82" s="430">
        <v>2</v>
      </c>
      <c r="N82" s="294">
        <v>2.33</v>
      </c>
      <c r="O82" s="295">
        <v>41.02</v>
      </c>
      <c r="P82" s="284">
        <v>6805.63</v>
      </c>
      <c r="Q82" s="284">
        <v>14966.79</v>
      </c>
      <c r="R82" s="275"/>
      <c r="S82" s="284">
        <f t="shared" si="4"/>
        <v>598.66999999999996</v>
      </c>
      <c r="T82" s="301">
        <v>2</v>
      </c>
      <c r="U82" s="284">
        <f t="shared" si="6"/>
        <v>14366.12</v>
      </c>
      <c r="V82" s="457">
        <v>1263</v>
      </c>
      <c r="W82" s="457">
        <v>1649</v>
      </c>
      <c r="X82" s="359"/>
    </row>
    <row r="83" spans="1:24" s="60" customFormat="1" ht="27" customHeight="1" x14ac:dyDescent="0.15">
      <c r="A83" s="273">
        <v>67</v>
      </c>
      <c r="B83" s="274" t="s">
        <v>362</v>
      </c>
      <c r="C83" s="273" t="s">
        <v>363</v>
      </c>
      <c r="D83" s="291" t="s">
        <v>364</v>
      </c>
      <c r="E83" s="274" t="s">
        <v>344</v>
      </c>
      <c r="F83" s="274" t="s">
        <v>365</v>
      </c>
      <c r="G83" s="274" t="s">
        <v>366</v>
      </c>
      <c r="H83" s="273">
        <v>58</v>
      </c>
      <c r="I83" s="273">
        <v>1</v>
      </c>
      <c r="J83" s="284">
        <f t="shared" si="5"/>
        <v>4080.58</v>
      </c>
      <c r="K83" s="430">
        <v>58</v>
      </c>
      <c r="L83" s="431">
        <v>58</v>
      </c>
      <c r="M83" s="430">
        <v>1</v>
      </c>
      <c r="N83" s="294">
        <v>1.72</v>
      </c>
      <c r="O83" s="295">
        <v>30.28</v>
      </c>
      <c r="P83" s="284">
        <v>5023.75</v>
      </c>
      <c r="Q83" s="284">
        <v>9104.33</v>
      </c>
      <c r="R83" s="275"/>
      <c r="S83" s="284">
        <f t="shared" si="4"/>
        <v>364.17</v>
      </c>
      <c r="T83" s="301">
        <v>2</v>
      </c>
      <c r="U83" s="284">
        <f t="shared" si="6"/>
        <v>8738.16</v>
      </c>
      <c r="V83" s="457">
        <v>1264</v>
      </c>
      <c r="W83" s="457">
        <v>1650</v>
      </c>
      <c r="X83" s="359"/>
    </row>
    <row r="84" spans="1:24" s="60" customFormat="1" ht="27" customHeight="1" x14ac:dyDescent="0.15">
      <c r="A84" s="273">
        <v>68</v>
      </c>
      <c r="B84" s="274" t="s">
        <v>367</v>
      </c>
      <c r="C84" s="273" t="s">
        <v>368</v>
      </c>
      <c r="D84" s="291" t="s">
        <v>369</v>
      </c>
      <c r="E84" s="274" t="s">
        <v>344</v>
      </c>
      <c r="F84" s="274" t="s">
        <v>54</v>
      </c>
      <c r="G84" s="274" t="s">
        <v>370</v>
      </c>
      <c r="H84" s="273">
        <v>54</v>
      </c>
      <c r="I84" s="273">
        <v>2</v>
      </c>
      <c r="J84" s="284">
        <f t="shared" si="5"/>
        <v>8161.16</v>
      </c>
      <c r="K84" s="430">
        <v>54</v>
      </c>
      <c r="L84" s="431">
        <v>54</v>
      </c>
      <c r="M84" s="430">
        <v>2</v>
      </c>
      <c r="N84" s="294">
        <v>3.7</v>
      </c>
      <c r="O84" s="295">
        <v>65.13</v>
      </c>
      <c r="P84" s="284">
        <v>10805.72</v>
      </c>
      <c r="Q84" s="284">
        <v>18966.88</v>
      </c>
      <c r="R84" s="275"/>
      <c r="S84" s="284">
        <f t="shared" si="4"/>
        <v>758.68</v>
      </c>
      <c r="T84" s="301">
        <v>2</v>
      </c>
      <c r="U84" s="284">
        <f t="shared" si="6"/>
        <v>18206.2</v>
      </c>
      <c r="V84" s="457">
        <v>1265</v>
      </c>
      <c r="W84" s="457">
        <v>1651</v>
      </c>
      <c r="X84" s="359"/>
    </row>
    <row r="85" spans="1:24" s="60" customFormat="1" ht="27" customHeight="1" x14ac:dyDescent="0.15">
      <c r="A85" s="273">
        <v>69</v>
      </c>
      <c r="B85" s="274" t="s">
        <v>371</v>
      </c>
      <c r="C85" s="273" t="s">
        <v>372</v>
      </c>
      <c r="D85" s="291" t="s">
        <v>373</v>
      </c>
      <c r="E85" s="274" t="s">
        <v>374</v>
      </c>
      <c r="F85" s="274" t="s">
        <v>375</v>
      </c>
      <c r="G85" s="274" t="s">
        <v>376</v>
      </c>
      <c r="H85" s="273">
        <v>62</v>
      </c>
      <c r="I85" s="273">
        <v>2</v>
      </c>
      <c r="J85" s="284">
        <f t="shared" si="5"/>
        <v>8161.16</v>
      </c>
      <c r="K85" s="430">
        <v>62</v>
      </c>
      <c r="L85" s="431">
        <v>62</v>
      </c>
      <c r="M85" s="430">
        <v>2</v>
      </c>
      <c r="N85" s="294">
        <v>3.23</v>
      </c>
      <c r="O85" s="295">
        <v>56.86</v>
      </c>
      <c r="P85" s="284">
        <v>9433.64</v>
      </c>
      <c r="Q85" s="284">
        <v>17594.8</v>
      </c>
      <c r="R85" s="275"/>
      <c r="S85" s="284">
        <f t="shared" si="4"/>
        <v>703.79</v>
      </c>
      <c r="T85" s="301">
        <v>2</v>
      </c>
      <c r="U85" s="284">
        <f t="shared" si="6"/>
        <v>16889.009999999998</v>
      </c>
      <c r="V85" s="457">
        <v>1266</v>
      </c>
      <c r="W85" s="457">
        <v>1652</v>
      </c>
      <c r="X85" s="359"/>
    </row>
    <row r="86" spans="1:24" s="60" customFormat="1" ht="27" customHeight="1" x14ac:dyDescent="0.15">
      <c r="A86" s="273">
        <v>70</v>
      </c>
      <c r="B86" s="274" t="s">
        <v>377</v>
      </c>
      <c r="C86" s="273" t="s">
        <v>378</v>
      </c>
      <c r="D86" s="291" t="s">
        <v>379</v>
      </c>
      <c r="E86" s="274" t="s">
        <v>374</v>
      </c>
      <c r="F86" s="274" t="s">
        <v>380</v>
      </c>
      <c r="G86" s="274" t="s">
        <v>381</v>
      </c>
      <c r="H86" s="273">
        <v>81</v>
      </c>
      <c r="I86" s="273">
        <v>1</v>
      </c>
      <c r="J86" s="284">
        <f t="shared" si="5"/>
        <v>4080.58</v>
      </c>
      <c r="K86" s="430">
        <v>81</v>
      </c>
      <c r="L86" s="431">
        <v>81</v>
      </c>
      <c r="M86" s="430">
        <v>1</v>
      </c>
      <c r="N86" s="294">
        <v>1.23</v>
      </c>
      <c r="O86" s="295">
        <v>21.65</v>
      </c>
      <c r="P86" s="284">
        <v>3591.95</v>
      </c>
      <c r="Q86" s="284">
        <v>7672.53</v>
      </c>
      <c r="R86" s="275"/>
      <c r="S86" s="284">
        <f t="shared" si="4"/>
        <v>306.89999999999998</v>
      </c>
      <c r="T86" s="301">
        <v>2</v>
      </c>
      <c r="U86" s="284">
        <f t="shared" si="6"/>
        <v>7363.63</v>
      </c>
      <c r="V86" s="457">
        <v>1267</v>
      </c>
      <c r="W86" s="457">
        <v>1653</v>
      </c>
      <c r="X86" s="359"/>
    </row>
    <row r="87" spans="1:24" s="60" customFormat="1" ht="27" customHeight="1" x14ac:dyDescent="0.15">
      <c r="A87" s="273">
        <v>71</v>
      </c>
      <c r="B87" s="274" t="s">
        <v>382</v>
      </c>
      <c r="C87" s="273" t="s">
        <v>383</v>
      </c>
      <c r="D87" s="291" t="s">
        <v>384</v>
      </c>
      <c r="E87" s="274" t="s">
        <v>385</v>
      </c>
      <c r="F87" s="274" t="s">
        <v>112</v>
      </c>
      <c r="G87" s="274" t="s">
        <v>124</v>
      </c>
      <c r="H87" s="273">
        <v>65</v>
      </c>
      <c r="I87" s="273">
        <v>3</v>
      </c>
      <c r="J87" s="284">
        <f t="shared" si="5"/>
        <v>12241.74</v>
      </c>
      <c r="K87" s="430">
        <v>65</v>
      </c>
      <c r="L87" s="431">
        <v>65</v>
      </c>
      <c r="M87" s="430">
        <v>3</v>
      </c>
      <c r="N87" s="294">
        <v>4.62</v>
      </c>
      <c r="O87" s="295">
        <v>81.33</v>
      </c>
      <c r="P87" s="284">
        <v>13493.46</v>
      </c>
      <c r="Q87" s="284">
        <v>25735.200000000001</v>
      </c>
      <c r="R87" s="275"/>
      <c r="S87" s="284">
        <f t="shared" si="4"/>
        <v>1029.4100000000001</v>
      </c>
      <c r="T87" s="301">
        <v>2</v>
      </c>
      <c r="U87" s="284">
        <f t="shared" si="6"/>
        <v>24703.79</v>
      </c>
      <c r="V87" s="457">
        <v>1268</v>
      </c>
      <c r="W87" s="457">
        <v>1654</v>
      </c>
      <c r="X87" s="359"/>
    </row>
    <row r="88" spans="1:24" s="60" customFormat="1" ht="27" customHeight="1" x14ac:dyDescent="0.15">
      <c r="A88" s="273">
        <v>72</v>
      </c>
      <c r="B88" s="274" t="s">
        <v>386</v>
      </c>
      <c r="C88" s="273" t="s">
        <v>387</v>
      </c>
      <c r="D88" s="291" t="s">
        <v>388</v>
      </c>
      <c r="E88" s="274" t="s">
        <v>389</v>
      </c>
      <c r="F88" s="274" t="s">
        <v>390</v>
      </c>
      <c r="G88" s="274" t="s">
        <v>391</v>
      </c>
      <c r="H88" s="273">
        <v>53</v>
      </c>
      <c r="I88" s="273">
        <v>1</v>
      </c>
      <c r="J88" s="284">
        <f t="shared" si="5"/>
        <v>4080.58</v>
      </c>
      <c r="K88" s="430">
        <v>53</v>
      </c>
      <c r="L88" s="431">
        <v>53</v>
      </c>
      <c r="M88" s="430">
        <v>1</v>
      </c>
      <c r="N88" s="294">
        <v>1.89</v>
      </c>
      <c r="O88" s="295">
        <v>33.270000000000003</v>
      </c>
      <c r="P88" s="284">
        <v>5519.83</v>
      </c>
      <c r="Q88" s="284">
        <v>9600.41</v>
      </c>
      <c r="R88" s="275"/>
      <c r="S88" s="284">
        <f t="shared" si="4"/>
        <v>384.02</v>
      </c>
      <c r="T88" s="301">
        <v>2</v>
      </c>
      <c r="U88" s="284">
        <f t="shared" si="6"/>
        <v>9214.39</v>
      </c>
      <c r="V88" s="457">
        <v>1269</v>
      </c>
      <c r="W88" s="457">
        <v>1655</v>
      </c>
      <c r="X88" s="359"/>
    </row>
    <row r="89" spans="1:24" s="60" customFormat="1" ht="27" customHeight="1" x14ac:dyDescent="0.15">
      <c r="A89" s="273">
        <v>73</v>
      </c>
      <c r="B89" s="274" t="s">
        <v>392</v>
      </c>
      <c r="C89" s="273" t="s">
        <v>393</v>
      </c>
      <c r="D89" s="291" t="s">
        <v>394</v>
      </c>
      <c r="E89" s="274" t="s">
        <v>395</v>
      </c>
      <c r="F89" s="274" t="s">
        <v>74</v>
      </c>
      <c r="G89" s="274" t="s">
        <v>396</v>
      </c>
      <c r="H89" s="273">
        <v>57</v>
      </c>
      <c r="I89" s="273">
        <v>3</v>
      </c>
      <c r="J89" s="284">
        <f t="shared" si="5"/>
        <v>12241.74</v>
      </c>
      <c r="K89" s="430">
        <v>57</v>
      </c>
      <c r="L89" s="431">
        <v>57</v>
      </c>
      <c r="M89" s="430">
        <v>3</v>
      </c>
      <c r="N89" s="294">
        <v>5.26</v>
      </c>
      <c r="O89" s="295">
        <v>92.6</v>
      </c>
      <c r="P89" s="284">
        <v>15363.27</v>
      </c>
      <c r="Q89" s="284">
        <v>27605.01</v>
      </c>
      <c r="R89" s="275"/>
      <c r="S89" s="284">
        <f t="shared" si="4"/>
        <v>1104.2</v>
      </c>
      <c r="T89" s="301">
        <v>2</v>
      </c>
      <c r="U89" s="284">
        <f t="shared" si="6"/>
        <v>26498.81</v>
      </c>
      <c r="V89" s="457">
        <v>1270</v>
      </c>
      <c r="W89" s="457">
        <v>1656</v>
      </c>
      <c r="X89" s="359"/>
    </row>
    <row r="90" spans="1:24" s="60" customFormat="1" ht="27" customHeight="1" x14ac:dyDescent="0.15">
      <c r="A90" s="273">
        <v>74</v>
      </c>
      <c r="B90" s="278" t="s">
        <v>397</v>
      </c>
      <c r="C90" s="277" t="s">
        <v>398</v>
      </c>
      <c r="D90" s="292" t="s">
        <v>399</v>
      </c>
      <c r="E90" s="278" t="s">
        <v>400</v>
      </c>
      <c r="F90" s="278" t="s">
        <v>401</v>
      </c>
      <c r="G90" s="278" t="s">
        <v>402</v>
      </c>
      <c r="H90" s="277">
        <v>47</v>
      </c>
      <c r="I90" s="277">
        <v>1</v>
      </c>
      <c r="J90" s="288">
        <f t="shared" si="5"/>
        <v>4080.58</v>
      </c>
      <c r="K90" s="434">
        <v>47</v>
      </c>
      <c r="L90" s="435">
        <v>47</v>
      </c>
      <c r="M90" s="434">
        <v>1</v>
      </c>
      <c r="N90" s="296">
        <v>2.13</v>
      </c>
      <c r="O90" s="297">
        <v>37.5</v>
      </c>
      <c r="P90" s="288">
        <v>6221.63</v>
      </c>
      <c r="Q90" s="288">
        <v>10302.209999999999</v>
      </c>
      <c r="R90" s="279"/>
      <c r="S90" s="288">
        <f t="shared" si="4"/>
        <v>412.09</v>
      </c>
      <c r="T90" s="302">
        <v>2</v>
      </c>
      <c r="U90" s="288">
        <f t="shared" si="6"/>
        <v>9888.1200000000008</v>
      </c>
      <c r="V90" s="477">
        <v>1271</v>
      </c>
      <c r="W90" s="477">
        <v>1657</v>
      </c>
      <c r="X90" s="359"/>
    </row>
    <row r="91" spans="1:24" s="60" customFormat="1" ht="27" customHeight="1" x14ac:dyDescent="0.15">
      <c r="A91" s="317"/>
      <c r="B91" s="318" t="s">
        <v>403</v>
      </c>
      <c r="C91" s="319" t="s">
        <v>404</v>
      </c>
      <c r="D91" s="320"/>
      <c r="E91" s="318" t="s">
        <v>171</v>
      </c>
      <c r="F91" s="318" t="s">
        <v>405</v>
      </c>
      <c r="G91" s="318"/>
      <c r="H91" s="319">
        <v>65</v>
      </c>
      <c r="I91" s="319">
        <v>2</v>
      </c>
      <c r="J91" s="324">
        <f t="shared" si="5"/>
        <v>8161.16</v>
      </c>
      <c r="K91" s="436">
        <v>65</v>
      </c>
      <c r="L91" s="437">
        <v>65</v>
      </c>
      <c r="M91" s="436">
        <v>2</v>
      </c>
      <c r="N91" s="322">
        <v>3.08</v>
      </c>
      <c r="O91" s="323">
        <v>54.22</v>
      </c>
      <c r="P91" s="324">
        <v>8995.64</v>
      </c>
      <c r="Q91" s="324">
        <v>17156.8</v>
      </c>
      <c r="R91" s="458" t="s">
        <v>162</v>
      </c>
      <c r="S91" s="324"/>
      <c r="T91" s="326"/>
      <c r="U91" s="423"/>
      <c r="V91" s="478"/>
      <c r="W91" s="479"/>
      <c r="X91" s="359"/>
    </row>
    <row r="92" spans="1:24" s="60" customFormat="1" ht="27" customHeight="1" x14ac:dyDescent="0.15">
      <c r="A92" s="327"/>
      <c r="B92" s="328" t="s">
        <v>406</v>
      </c>
      <c r="C92" s="329" t="s">
        <v>404</v>
      </c>
      <c r="D92" s="330"/>
      <c r="E92" s="328" t="s">
        <v>407</v>
      </c>
      <c r="F92" s="328" t="s">
        <v>238</v>
      </c>
      <c r="G92" s="328"/>
      <c r="H92" s="329">
        <v>76</v>
      </c>
      <c r="I92" s="329">
        <v>1</v>
      </c>
      <c r="J92" s="321">
        <f t="shared" si="5"/>
        <v>4080.58</v>
      </c>
      <c r="K92" s="438">
        <v>76</v>
      </c>
      <c r="L92" s="439">
        <v>76</v>
      </c>
      <c r="M92" s="438">
        <v>1</v>
      </c>
      <c r="N92" s="331">
        <v>1.32</v>
      </c>
      <c r="O92" s="332">
        <v>23.24</v>
      </c>
      <c r="P92" s="321">
        <v>3855.75</v>
      </c>
      <c r="Q92" s="321">
        <v>7936.33</v>
      </c>
      <c r="R92" s="459" t="s">
        <v>162</v>
      </c>
      <c r="S92" s="321"/>
      <c r="T92" s="334"/>
      <c r="U92" s="425"/>
      <c r="V92" s="480"/>
      <c r="W92" s="481"/>
      <c r="X92" s="359"/>
    </row>
    <row r="93" spans="1:24" s="60" customFormat="1" ht="27" customHeight="1" x14ac:dyDescent="0.15">
      <c r="A93" s="327"/>
      <c r="B93" s="328" t="s">
        <v>408</v>
      </c>
      <c r="C93" s="329" t="s">
        <v>404</v>
      </c>
      <c r="D93" s="330"/>
      <c r="E93" s="328" t="s">
        <v>407</v>
      </c>
      <c r="F93" s="328" t="s">
        <v>380</v>
      </c>
      <c r="G93" s="328"/>
      <c r="H93" s="329">
        <v>58</v>
      </c>
      <c r="I93" s="329">
        <v>1</v>
      </c>
      <c r="J93" s="321">
        <f t="shared" si="5"/>
        <v>4080.58</v>
      </c>
      <c r="K93" s="438">
        <v>58</v>
      </c>
      <c r="L93" s="439">
        <v>58</v>
      </c>
      <c r="M93" s="438">
        <v>1</v>
      </c>
      <c r="N93" s="331">
        <v>1.72</v>
      </c>
      <c r="O93" s="332">
        <v>30.28</v>
      </c>
      <c r="P93" s="321">
        <v>5023.75</v>
      </c>
      <c r="Q93" s="321">
        <v>9104.33</v>
      </c>
      <c r="R93" s="459" t="s">
        <v>162</v>
      </c>
      <c r="S93" s="321"/>
      <c r="T93" s="334"/>
      <c r="U93" s="425"/>
      <c r="V93" s="480"/>
      <c r="W93" s="481"/>
      <c r="X93" s="359"/>
    </row>
    <row r="94" spans="1:24" s="60" customFormat="1" ht="27" customHeight="1" x14ac:dyDescent="0.15">
      <c r="A94" s="335">
        <v>75</v>
      </c>
      <c r="B94" s="336"/>
      <c r="C94" s="337" t="s">
        <v>404</v>
      </c>
      <c r="D94" s="338" t="s">
        <v>409</v>
      </c>
      <c r="E94" s="336"/>
      <c r="F94" s="336"/>
      <c r="G94" s="336" t="s">
        <v>410</v>
      </c>
      <c r="H94" s="337"/>
      <c r="I94" s="337"/>
      <c r="J94" s="341">
        <f t="shared" si="5"/>
        <v>0</v>
      </c>
      <c r="K94" s="440"/>
      <c r="L94" s="441"/>
      <c r="M94" s="440"/>
      <c r="N94" s="339"/>
      <c r="O94" s="340"/>
      <c r="P94" s="341"/>
      <c r="Q94" s="341">
        <f>Q91+Q92+Q93</f>
        <v>34197.46</v>
      </c>
      <c r="R94" s="460" t="s">
        <v>162</v>
      </c>
      <c r="S94" s="341">
        <v>0</v>
      </c>
      <c r="T94" s="343">
        <v>0</v>
      </c>
      <c r="U94" s="427">
        <f t="shared" si="6"/>
        <v>34197.46</v>
      </c>
      <c r="V94" s="480">
        <v>1272</v>
      </c>
      <c r="W94" s="481">
        <v>1658</v>
      </c>
      <c r="X94" s="359"/>
    </row>
    <row r="95" spans="1:24" s="60" customFormat="1" ht="27" customHeight="1" x14ac:dyDescent="0.15">
      <c r="A95" s="317"/>
      <c r="B95" s="318" t="s">
        <v>411</v>
      </c>
      <c r="C95" s="344" t="s">
        <v>412</v>
      </c>
      <c r="D95" s="320"/>
      <c r="E95" s="318" t="s">
        <v>344</v>
      </c>
      <c r="F95" s="318" t="s">
        <v>413</v>
      </c>
      <c r="G95" s="318"/>
      <c r="H95" s="319">
        <v>118</v>
      </c>
      <c r="I95" s="319">
        <v>1</v>
      </c>
      <c r="J95" s="324">
        <f t="shared" si="5"/>
        <v>4080.58</v>
      </c>
      <c r="K95" s="444">
        <v>118</v>
      </c>
      <c r="L95" s="437">
        <v>118</v>
      </c>
      <c r="M95" s="444">
        <v>1</v>
      </c>
      <c r="N95" s="322">
        <v>0.85</v>
      </c>
      <c r="O95" s="323">
        <v>14.96</v>
      </c>
      <c r="P95" s="324">
        <v>2482.0100000000002</v>
      </c>
      <c r="Q95" s="324">
        <v>6562.59</v>
      </c>
      <c r="R95" s="325"/>
      <c r="S95" s="324"/>
      <c r="T95" s="326"/>
      <c r="U95" s="423"/>
      <c r="V95" s="478"/>
      <c r="W95" s="479"/>
      <c r="X95" s="359"/>
    </row>
    <row r="96" spans="1:24" s="60" customFormat="1" ht="27" customHeight="1" x14ac:dyDescent="0.15">
      <c r="A96" s="327"/>
      <c r="B96" s="328" t="s">
        <v>414</v>
      </c>
      <c r="C96" s="345" t="s">
        <v>412</v>
      </c>
      <c r="D96" s="330"/>
      <c r="E96" s="328" t="s">
        <v>344</v>
      </c>
      <c r="F96" s="328" t="s">
        <v>415</v>
      </c>
      <c r="G96" s="328"/>
      <c r="H96" s="329">
        <v>153</v>
      </c>
      <c r="I96" s="329">
        <v>1</v>
      </c>
      <c r="J96" s="321">
        <f t="shared" si="5"/>
        <v>4080.58</v>
      </c>
      <c r="K96" s="445">
        <v>153</v>
      </c>
      <c r="L96" s="439">
        <v>153</v>
      </c>
      <c r="M96" s="445">
        <v>1</v>
      </c>
      <c r="N96" s="331">
        <v>0.65</v>
      </c>
      <c r="O96" s="332">
        <v>11.44</v>
      </c>
      <c r="P96" s="321">
        <v>1898.01</v>
      </c>
      <c r="Q96" s="321">
        <v>5978.59</v>
      </c>
      <c r="R96" s="333"/>
      <c r="S96" s="321"/>
      <c r="T96" s="334"/>
      <c r="U96" s="425"/>
      <c r="V96" s="480"/>
      <c r="W96" s="481"/>
      <c r="X96" s="359"/>
    </row>
    <row r="97" spans="1:24" s="60" customFormat="1" ht="27" customHeight="1" x14ac:dyDescent="0.15">
      <c r="A97" s="327"/>
      <c r="B97" s="328" t="s">
        <v>416</v>
      </c>
      <c r="C97" s="345" t="s">
        <v>412</v>
      </c>
      <c r="D97" s="330"/>
      <c r="E97" s="328" t="s">
        <v>344</v>
      </c>
      <c r="F97" s="328" t="s">
        <v>417</v>
      </c>
      <c r="G97" s="328"/>
      <c r="H97" s="329">
        <v>283</v>
      </c>
      <c r="I97" s="329">
        <v>2</v>
      </c>
      <c r="J97" s="321">
        <f t="shared" si="5"/>
        <v>8161.16</v>
      </c>
      <c r="K97" s="445">
        <v>283</v>
      </c>
      <c r="L97" s="439">
        <v>283</v>
      </c>
      <c r="M97" s="445">
        <v>2</v>
      </c>
      <c r="N97" s="331">
        <v>0.71</v>
      </c>
      <c r="O97" s="332">
        <v>12.5</v>
      </c>
      <c r="P97" s="321">
        <v>2073.88</v>
      </c>
      <c r="Q97" s="321">
        <v>10235.040000000001</v>
      </c>
      <c r="R97" s="333"/>
      <c r="S97" s="321"/>
      <c r="T97" s="334"/>
      <c r="U97" s="425"/>
      <c r="V97" s="480"/>
      <c r="W97" s="481"/>
      <c r="X97" s="359"/>
    </row>
    <row r="98" spans="1:24" s="60" customFormat="1" ht="27" customHeight="1" x14ac:dyDescent="0.15">
      <c r="A98" s="327"/>
      <c r="B98" s="328" t="s">
        <v>418</v>
      </c>
      <c r="C98" s="345" t="s">
        <v>412</v>
      </c>
      <c r="D98" s="346"/>
      <c r="E98" s="328" t="s">
        <v>344</v>
      </c>
      <c r="F98" s="328" t="s">
        <v>419</v>
      </c>
      <c r="G98" s="328"/>
      <c r="H98" s="329">
        <v>122</v>
      </c>
      <c r="I98" s="329">
        <v>1</v>
      </c>
      <c r="J98" s="321">
        <f t="shared" si="5"/>
        <v>4080.58</v>
      </c>
      <c r="K98" s="446">
        <v>122</v>
      </c>
      <c r="L98" s="439">
        <v>122</v>
      </c>
      <c r="M98" s="446">
        <v>1</v>
      </c>
      <c r="N98" s="331">
        <v>0.82</v>
      </c>
      <c r="O98" s="332">
        <v>14.44</v>
      </c>
      <c r="P98" s="321">
        <v>2395.7399999999998</v>
      </c>
      <c r="Q98" s="321">
        <v>6476.32</v>
      </c>
      <c r="R98" s="333"/>
      <c r="S98" s="321"/>
      <c r="T98" s="334"/>
      <c r="U98" s="425"/>
      <c r="V98" s="480"/>
      <c r="W98" s="481"/>
      <c r="X98" s="359"/>
    </row>
    <row r="99" spans="1:24" s="60" customFormat="1" ht="27" customHeight="1" x14ac:dyDescent="0.15">
      <c r="A99" s="335">
        <v>76</v>
      </c>
      <c r="B99" s="336"/>
      <c r="C99" s="347" t="s">
        <v>412</v>
      </c>
      <c r="D99" s="338" t="s">
        <v>420</v>
      </c>
      <c r="E99" s="336"/>
      <c r="F99" s="336"/>
      <c r="G99" s="336" t="s">
        <v>421</v>
      </c>
      <c r="H99" s="337"/>
      <c r="I99" s="337"/>
      <c r="J99" s="341">
        <f t="shared" si="5"/>
        <v>0</v>
      </c>
      <c r="K99" s="447"/>
      <c r="L99" s="441"/>
      <c r="M99" s="447"/>
      <c r="N99" s="339"/>
      <c r="O99" s="340"/>
      <c r="P99" s="341"/>
      <c r="Q99" s="341">
        <f>Q95+Q96+Q97+Q98</f>
        <v>29252.54</v>
      </c>
      <c r="R99" s="342"/>
      <c r="S99" s="341">
        <f>ROUND(Q99*4/100,2)</f>
        <v>1170.0999999999999</v>
      </c>
      <c r="T99" s="343">
        <v>2</v>
      </c>
      <c r="U99" s="427">
        <f t="shared" si="6"/>
        <v>28080.44</v>
      </c>
      <c r="V99" s="480">
        <v>1273</v>
      </c>
      <c r="W99" s="481">
        <v>1659</v>
      </c>
      <c r="X99" s="359"/>
    </row>
    <row r="100" spans="1:24" s="60" customFormat="1" ht="27" customHeight="1" x14ac:dyDescent="0.15">
      <c r="A100" s="317"/>
      <c r="B100" s="318" t="s">
        <v>422</v>
      </c>
      <c r="C100" s="344" t="s">
        <v>423</v>
      </c>
      <c r="D100" s="320"/>
      <c r="E100" s="318" t="s">
        <v>344</v>
      </c>
      <c r="F100" s="318" t="s">
        <v>424</v>
      </c>
      <c r="G100" s="318"/>
      <c r="H100" s="319">
        <v>249</v>
      </c>
      <c r="I100" s="319">
        <v>6</v>
      </c>
      <c r="J100" s="324">
        <f t="shared" si="5"/>
        <v>24483.48</v>
      </c>
      <c r="K100" s="444">
        <v>249</v>
      </c>
      <c r="L100" s="437">
        <v>249</v>
      </c>
      <c r="M100" s="444">
        <v>6</v>
      </c>
      <c r="N100" s="322">
        <v>2.41</v>
      </c>
      <c r="O100" s="323">
        <v>42.43</v>
      </c>
      <c r="P100" s="324">
        <v>7039.56</v>
      </c>
      <c r="Q100" s="324">
        <v>31523.040000000001</v>
      </c>
      <c r="R100" s="325"/>
      <c r="S100" s="324"/>
      <c r="T100" s="326"/>
      <c r="U100" s="423"/>
      <c r="V100" s="478"/>
      <c r="W100" s="479"/>
      <c r="X100" s="359"/>
    </row>
    <row r="101" spans="1:24" s="60" customFormat="1" ht="27" customHeight="1" x14ac:dyDescent="0.15">
      <c r="A101" s="327"/>
      <c r="B101" s="328" t="s">
        <v>425</v>
      </c>
      <c r="C101" s="345" t="s">
        <v>423</v>
      </c>
      <c r="D101" s="330"/>
      <c r="E101" s="328" t="s">
        <v>344</v>
      </c>
      <c r="F101" s="328" t="s">
        <v>426</v>
      </c>
      <c r="G101" s="328"/>
      <c r="H101" s="329">
        <v>208</v>
      </c>
      <c r="I101" s="329">
        <v>7</v>
      </c>
      <c r="J101" s="321">
        <f t="shared" si="5"/>
        <v>28564.06</v>
      </c>
      <c r="K101" s="445">
        <v>208</v>
      </c>
      <c r="L101" s="439">
        <v>208</v>
      </c>
      <c r="M101" s="445">
        <v>7</v>
      </c>
      <c r="N101" s="331">
        <v>3.37</v>
      </c>
      <c r="O101" s="332">
        <v>59.33</v>
      </c>
      <c r="P101" s="321">
        <v>9843.44</v>
      </c>
      <c r="Q101" s="357">
        <v>38407.5</v>
      </c>
      <c r="R101" s="333"/>
      <c r="S101" s="321"/>
      <c r="T101" s="334"/>
      <c r="U101" s="425"/>
      <c r="V101" s="480"/>
      <c r="W101" s="481"/>
      <c r="X101" s="359"/>
    </row>
    <row r="102" spans="1:24" s="60" customFormat="1" ht="27" customHeight="1" x14ac:dyDescent="0.15">
      <c r="A102" s="327"/>
      <c r="B102" s="328" t="s">
        <v>427</v>
      </c>
      <c r="C102" s="345" t="s">
        <v>423</v>
      </c>
      <c r="D102" s="330"/>
      <c r="E102" s="328" t="s">
        <v>344</v>
      </c>
      <c r="F102" s="328" t="s">
        <v>428</v>
      </c>
      <c r="G102" s="328"/>
      <c r="H102" s="329">
        <v>87</v>
      </c>
      <c r="I102" s="329">
        <v>3</v>
      </c>
      <c r="J102" s="321">
        <f t="shared" si="5"/>
        <v>12241.74</v>
      </c>
      <c r="K102" s="446">
        <v>87</v>
      </c>
      <c r="L102" s="511">
        <v>236</v>
      </c>
      <c r="M102" s="446">
        <v>7</v>
      </c>
      <c r="N102" s="331">
        <v>2.97</v>
      </c>
      <c r="O102" s="332">
        <v>52.28</v>
      </c>
      <c r="P102" s="321">
        <v>8673.77</v>
      </c>
      <c r="Q102" s="503">
        <v>37237.83</v>
      </c>
      <c r="R102" s="348"/>
      <c r="S102" s="321"/>
      <c r="T102" s="334"/>
      <c r="U102" s="425"/>
      <c r="V102" s="480"/>
      <c r="W102" s="481"/>
      <c r="X102" s="359"/>
    </row>
    <row r="103" spans="1:24" s="60" customFormat="1" ht="27" customHeight="1" x14ac:dyDescent="0.15">
      <c r="A103" s="327"/>
      <c r="B103" s="328" t="s">
        <v>429</v>
      </c>
      <c r="C103" s="345" t="s">
        <v>423</v>
      </c>
      <c r="D103" s="330"/>
      <c r="E103" s="328" t="s">
        <v>344</v>
      </c>
      <c r="F103" s="328" t="s">
        <v>430</v>
      </c>
      <c r="G103" s="328"/>
      <c r="H103" s="329">
        <v>149</v>
      </c>
      <c r="I103" s="329">
        <v>4</v>
      </c>
      <c r="J103" s="321">
        <f t="shared" si="5"/>
        <v>16322.32</v>
      </c>
      <c r="K103" s="446">
        <v>149</v>
      </c>
      <c r="L103" s="512"/>
      <c r="M103" s="446"/>
      <c r="N103" s="331"/>
      <c r="O103" s="332"/>
      <c r="P103" s="321"/>
      <c r="Q103" s="505"/>
      <c r="R103" s="348"/>
      <c r="S103" s="321"/>
      <c r="T103" s="334"/>
      <c r="U103" s="425"/>
      <c r="V103" s="480"/>
      <c r="W103" s="481"/>
      <c r="X103" s="359"/>
    </row>
    <row r="104" spans="1:24" s="60" customFormat="1" ht="27" customHeight="1" x14ac:dyDescent="0.15">
      <c r="A104" s="349">
        <v>77</v>
      </c>
      <c r="B104" s="350"/>
      <c r="C104" s="351" t="s">
        <v>423</v>
      </c>
      <c r="D104" s="352" t="s">
        <v>431</v>
      </c>
      <c r="E104" s="350"/>
      <c r="F104" s="350"/>
      <c r="G104" s="350" t="s">
        <v>432</v>
      </c>
      <c r="H104" s="337"/>
      <c r="I104" s="337"/>
      <c r="J104" s="341">
        <f t="shared" si="5"/>
        <v>0</v>
      </c>
      <c r="K104" s="448"/>
      <c r="L104" s="449"/>
      <c r="M104" s="448"/>
      <c r="N104" s="353"/>
      <c r="O104" s="354"/>
      <c r="P104" s="341"/>
      <c r="Q104" s="355">
        <f>Q100+Q101+Q102</f>
        <v>107168.37</v>
      </c>
      <c r="R104" s="356"/>
      <c r="S104" s="341">
        <f>ROUND(Q104*4/100,2)</f>
        <v>4286.7299999999996</v>
      </c>
      <c r="T104" s="343">
        <v>2</v>
      </c>
      <c r="U104" s="427">
        <f t="shared" si="6"/>
        <v>102879.64</v>
      </c>
      <c r="V104" s="480">
        <v>1274</v>
      </c>
      <c r="W104" s="481">
        <v>1660</v>
      </c>
      <c r="X104" s="359"/>
    </row>
    <row r="105" spans="1:24" s="60" customFormat="1" ht="27" customHeight="1" x14ac:dyDescent="0.15">
      <c r="A105" s="317"/>
      <c r="B105" s="318" t="s">
        <v>433</v>
      </c>
      <c r="C105" s="344" t="s">
        <v>434</v>
      </c>
      <c r="D105" s="320"/>
      <c r="E105" s="318" t="s">
        <v>435</v>
      </c>
      <c r="F105" s="318" t="s">
        <v>436</v>
      </c>
      <c r="G105" s="318"/>
      <c r="H105" s="319">
        <v>57</v>
      </c>
      <c r="I105" s="319">
        <v>1</v>
      </c>
      <c r="J105" s="324">
        <f t="shared" si="5"/>
        <v>4080.58</v>
      </c>
      <c r="K105" s="444">
        <v>57</v>
      </c>
      <c r="L105" s="437">
        <v>57</v>
      </c>
      <c r="M105" s="444">
        <v>1</v>
      </c>
      <c r="N105" s="322">
        <v>1.75</v>
      </c>
      <c r="O105" s="323">
        <v>30.81</v>
      </c>
      <c r="P105" s="324">
        <v>5111.6899999999996</v>
      </c>
      <c r="Q105" s="324">
        <v>9192.27</v>
      </c>
      <c r="R105" s="325"/>
      <c r="S105" s="324"/>
      <c r="T105" s="326"/>
      <c r="U105" s="423"/>
      <c r="V105" s="478"/>
      <c r="W105" s="479"/>
      <c r="X105" s="359"/>
    </row>
    <row r="106" spans="1:24" s="60" customFormat="1" ht="27" customHeight="1" x14ac:dyDescent="0.15">
      <c r="A106" s="327"/>
      <c r="B106" s="328" t="s">
        <v>437</v>
      </c>
      <c r="C106" s="345" t="s">
        <v>434</v>
      </c>
      <c r="D106" s="330"/>
      <c r="E106" s="328" t="s">
        <v>435</v>
      </c>
      <c r="F106" s="328" t="s">
        <v>438</v>
      </c>
      <c r="G106" s="328"/>
      <c r="H106" s="329">
        <v>84</v>
      </c>
      <c r="I106" s="329">
        <v>1</v>
      </c>
      <c r="J106" s="321">
        <f t="shared" si="5"/>
        <v>4080.58</v>
      </c>
      <c r="K106" s="445">
        <v>84</v>
      </c>
      <c r="L106" s="439">
        <v>84</v>
      </c>
      <c r="M106" s="445">
        <v>1</v>
      </c>
      <c r="N106" s="331">
        <v>1.19</v>
      </c>
      <c r="O106" s="332">
        <v>20.95</v>
      </c>
      <c r="P106" s="321">
        <v>3475.81</v>
      </c>
      <c r="Q106" s="321">
        <v>7556.39</v>
      </c>
      <c r="R106" s="333"/>
      <c r="S106" s="321"/>
      <c r="T106" s="334"/>
      <c r="U106" s="425"/>
      <c r="V106" s="480"/>
      <c r="W106" s="481"/>
      <c r="X106" s="359"/>
    </row>
    <row r="107" spans="1:24" s="60" customFormat="1" ht="27" customHeight="1" x14ac:dyDescent="0.15">
      <c r="A107" s="327"/>
      <c r="B107" s="328" t="s">
        <v>439</v>
      </c>
      <c r="C107" s="345" t="s">
        <v>434</v>
      </c>
      <c r="D107" s="330"/>
      <c r="E107" s="328" t="s">
        <v>435</v>
      </c>
      <c r="F107" s="328" t="s">
        <v>440</v>
      </c>
      <c r="G107" s="328"/>
      <c r="H107" s="329">
        <v>19</v>
      </c>
      <c r="I107" s="329">
        <v>1</v>
      </c>
      <c r="J107" s="321">
        <f t="shared" si="5"/>
        <v>4080.58</v>
      </c>
      <c r="K107" s="446">
        <v>19</v>
      </c>
      <c r="L107" s="511">
        <v>123</v>
      </c>
      <c r="M107" s="446">
        <v>4</v>
      </c>
      <c r="N107" s="331">
        <v>3.25</v>
      </c>
      <c r="O107" s="332">
        <v>57.21</v>
      </c>
      <c r="P107" s="321">
        <v>9491.7099999999991</v>
      </c>
      <c r="Q107" s="503">
        <v>25814.03</v>
      </c>
      <c r="R107" s="333"/>
      <c r="S107" s="321"/>
      <c r="T107" s="334"/>
      <c r="U107" s="425"/>
      <c r="V107" s="480"/>
      <c r="W107" s="481"/>
      <c r="X107" s="359"/>
    </row>
    <row r="108" spans="1:24" s="60" customFormat="1" ht="27" customHeight="1" x14ac:dyDescent="0.15">
      <c r="A108" s="327"/>
      <c r="B108" s="328" t="s">
        <v>441</v>
      </c>
      <c r="C108" s="345" t="s">
        <v>434</v>
      </c>
      <c r="D108" s="330"/>
      <c r="E108" s="328" t="s">
        <v>435</v>
      </c>
      <c r="F108" s="328" t="s">
        <v>442</v>
      </c>
      <c r="G108" s="328"/>
      <c r="H108" s="329">
        <v>22</v>
      </c>
      <c r="I108" s="329">
        <v>1</v>
      </c>
      <c r="J108" s="321">
        <f t="shared" si="5"/>
        <v>4080.58</v>
      </c>
      <c r="K108" s="446">
        <v>22</v>
      </c>
      <c r="L108" s="513"/>
      <c r="M108" s="446"/>
      <c r="N108" s="331"/>
      <c r="O108" s="332"/>
      <c r="P108" s="321"/>
      <c r="Q108" s="504"/>
      <c r="R108" s="333"/>
      <c r="S108" s="321"/>
      <c r="T108" s="334"/>
      <c r="U108" s="425"/>
      <c r="V108" s="480"/>
      <c r="W108" s="481"/>
      <c r="X108" s="359"/>
    </row>
    <row r="109" spans="1:24" s="60" customFormat="1" ht="27" customHeight="1" x14ac:dyDescent="0.15">
      <c r="A109" s="327"/>
      <c r="B109" s="328" t="s">
        <v>443</v>
      </c>
      <c r="C109" s="345" t="s">
        <v>434</v>
      </c>
      <c r="D109" s="330"/>
      <c r="E109" s="328" t="s">
        <v>435</v>
      </c>
      <c r="F109" s="328" t="s">
        <v>444</v>
      </c>
      <c r="G109" s="328"/>
      <c r="H109" s="329">
        <v>35</v>
      </c>
      <c r="I109" s="329">
        <v>1</v>
      </c>
      <c r="J109" s="321">
        <f t="shared" si="5"/>
        <v>4080.58</v>
      </c>
      <c r="K109" s="446">
        <v>35</v>
      </c>
      <c r="L109" s="513"/>
      <c r="M109" s="446"/>
      <c r="N109" s="331"/>
      <c r="O109" s="332"/>
      <c r="P109" s="321"/>
      <c r="Q109" s="504"/>
      <c r="R109" s="333"/>
      <c r="S109" s="321"/>
      <c r="T109" s="334"/>
      <c r="U109" s="425"/>
      <c r="V109" s="480"/>
      <c r="W109" s="481"/>
      <c r="X109" s="359"/>
    </row>
    <row r="110" spans="1:24" s="60" customFormat="1" ht="27" customHeight="1" x14ac:dyDescent="0.15">
      <c r="A110" s="327"/>
      <c r="B110" s="328" t="s">
        <v>445</v>
      </c>
      <c r="C110" s="345" t="s">
        <v>434</v>
      </c>
      <c r="D110" s="330"/>
      <c r="E110" s="328" t="s">
        <v>435</v>
      </c>
      <c r="F110" s="328" t="s">
        <v>446</v>
      </c>
      <c r="G110" s="328"/>
      <c r="H110" s="329">
        <v>47</v>
      </c>
      <c r="I110" s="329">
        <v>1</v>
      </c>
      <c r="J110" s="321">
        <f t="shared" si="5"/>
        <v>4080.58</v>
      </c>
      <c r="K110" s="446">
        <v>47</v>
      </c>
      <c r="L110" s="512"/>
      <c r="M110" s="446"/>
      <c r="N110" s="331"/>
      <c r="O110" s="332"/>
      <c r="P110" s="321"/>
      <c r="Q110" s="505"/>
      <c r="R110" s="333"/>
      <c r="S110" s="321"/>
      <c r="T110" s="334"/>
      <c r="U110" s="425"/>
      <c r="V110" s="480"/>
      <c r="W110" s="481"/>
      <c r="X110" s="359"/>
    </row>
    <row r="111" spans="1:24" s="60" customFormat="1" ht="27" customHeight="1" x14ac:dyDescent="0.15">
      <c r="A111" s="349">
        <v>78</v>
      </c>
      <c r="B111" s="350"/>
      <c r="C111" s="351" t="s">
        <v>434</v>
      </c>
      <c r="D111" s="352" t="s">
        <v>447</v>
      </c>
      <c r="E111" s="350"/>
      <c r="F111" s="350"/>
      <c r="G111" s="350" t="s">
        <v>448</v>
      </c>
      <c r="H111" s="337"/>
      <c r="I111" s="337"/>
      <c r="J111" s="341">
        <f t="shared" si="5"/>
        <v>0</v>
      </c>
      <c r="K111" s="448"/>
      <c r="L111" s="449"/>
      <c r="M111" s="448"/>
      <c r="N111" s="353"/>
      <c r="O111" s="354"/>
      <c r="P111" s="341"/>
      <c r="Q111" s="341">
        <f>Q107+Q106+Q105</f>
        <v>42562.69</v>
      </c>
      <c r="R111" s="356"/>
      <c r="S111" s="341">
        <f t="shared" ref="S111:S116" si="7">ROUND(Q111*4/100,2)</f>
        <v>1702.51</v>
      </c>
      <c r="T111" s="343">
        <v>2</v>
      </c>
      <c r="U111" s="427">
        <f t="shared" si="6"/>
        <v>40858.18</v>
      </c>
      <c r="V111" s="482">
        <v>1275</v>
      </c>
      <c r="W111" s="483">
        <v>1661</v>
      </c>
      <c r="X111" s="359"/>
    </row>
    <row r="112" spans="1:24" s="60" customFormat="1" ht="27" customHeight="1" x14ac:dyDescent="0.15">
      <c r="A112" s="282">
        <v>79</v>
      </c>
      <c r="B112" s="280" t="s">
        <v>449</v>
      </c>
      <c r="C112" s="286" t="s">
        <v>450</v>
      </c>
      <c r="D112" s="293" t="s">
        <v>451</v>
      </c>
      <c r="E112" s="280" t="s">
        <v>159</v>
      </c>
      <c r="F112" s="280" t="s">
        <v>452</v>
      </c>
      <c r="G112" s="280" t="s">
        <v>453</v>
      </c>
      <c r="H112" s="282">
        <v>110</v>
      </c>
      <c r="I112" s="282">
        <v>2</v>
      </c>
      <c r="J112" s="289">
        <f t="shared" si="5"/>
        <v>8161.16</v>
      </c>
      <c r="K112" s="450">
        <v>110</v>
      </c>
      <c r="L112" s="443">
        <v>110</v>
      </c>
      <c r="M112" s="450">
        <v>2</v>
      </c>
      <c r="N112" s="298">
        <v>1.82</v>
      </c>
      <c r="O112" s="299">
        <v>32.04</v>
      </c>
      <c r="P112" s="289">
        <v>5315.76</v>
      </c>
      <c r="Q112" s="289">
        <v>13476.92</v>
      </c>
      <c r="R112" s="281"/>
      <c r="S112" s="289">
        <f t="shared" si="7"/>
        <v>539.08000000000004</v>
      </c>
      <c r="T112" s="303">
        <v>2</v>
      </c>
      <c r="U112" s="289">
        <f t="shared" si="6"/>
        <v>12935.84</v>
      </c>
      <c r="V112" s="484">
        <v>1276</v>
      </c>
      <c r="W112" s="484">
        <v>1662</v>
      </c>
      <c r="X112" s="359"/>
    </row>
    <row r="113" spans="1:24" s="60" customFormat="1" ht="27" customHeight="1" x14ac:dyDescent="0.15">
      <c r="A113" s="273">
        <v>80</v>
      </c>
      <c r="B113" s="274" t="s">
        <v>454</v>
      </c>
      <c r="C113" s="283" t="s">
        <v>455</v>
      </c>
      <c r="D113" s="291" t="s">
        <v>456</v>
      </c>
      <c r="E113" s="274" t="s">
        <v>457</v>
      </c>
      <c r="F113" s="274" t="s">
        <v>458</v>
      </c>
      <c r="G113" s="274" t="s">
        <v>459</v>
      </c>
      <c r="H113" s="273">
        <v>219</v>
      </c>
      <c r="I113" s="273">
        <v>3</v>
      </c>
      <c r="J113" s="284">
        <f t="shared" si="5"/>
        <v>12241.74</v>
      </c>
      <c r="K113" s="451">
        <v>219</v>
      </c>
      <c r="L113" s="431">
        <v>219</v>
      </c>
      <c r="M113" s="451">
        <v>3</v>
      </c>
      <c r="N113" s="294">
        <v>1.37</v>
      </c>
      <c r="O113" s="295">
        <v>24.12</v>
      </c>
      <c r="P113" s="284">
        <v>4001.75</v>
      </c>
      <c r="Q113" s="284">
        <v>16243.49</v>
      </c>
      <c r="R113" s="275"/>
      <c r="S113" s="284">
        <f t="shared" si="7"/>
        <v>649.74</v>
      </c>
      <c r="T113" s="301">
        <v>2</v>
      </c>
      <c r="U113" s="284">
        <f t="shared" si="6"/>
        <v>15591.75</v>
      </c>
      <c r="V113" s="457">
        <v>1277</v>
      </c>
      <c r="W113" s="457">
        <v>1663</v>
      </c>
      <c r="X113" s="359"/>
    </row>
    <row r="114" spans="1:24" s="60" customFormat="1" ht="27" customHeight="1" x14ac:dyDescent="0.15">
      <c r="A114" s="273">
        <v>81</v>
      </c>
      <c r="B114" s="274" t="s">
        <v>460</v>
      </c>
      <c r="C114" s="283" t="s">
        <v>461</v>
      </c>
      <c r="D114" s="291" t="s">
        <v>462</v>
      </c>
      <c r="E114" s="274" t="s">
        <v>463</v>
      </c>
      <c r="F114" s="274" t="s">
        <v>464</v>
      </c>
      <c r="G114" s="274" t="s">
        <v>465</v>
      </c>
      <c r="H114" s="273">
        <v>96</v>
      </c>
      <c r="I114" s="273">
        <v>1</v>
      </c>
      <c r="J114" s="284">
        <f t="shared" si="5"/>
        <v>4080.58</v>
      </c>
      <c r="K114" s="451">
        <v>96</v>
      </c>
      <c r="L114" s="431">
        <v>96</v>
      </c>
      <c r="M114" s="451">
        <v>1</v>
      </c>
      <c r="N114" s="294">
        <v>1.04</v>
      </c>
      <c r="O114" s="295">
        <v>18.309999999999999</v>
      </c>
      <c r="P114" s="284">
        <v>3037.81</v>
      </c>
      <c r="Q114" s="284">
        <v>7118.39</v>
      </c>
      <c r="R114" s="275"/>
      <c r="S114" s="284">
        <f t="shared" si="7"/>
        <v>284.74</v>
      </c>
      <c r="T114" s="301">
        <v>2</v>
      </c>
      <c r="U114" s="284">
        <f t="shared" si="6"/>
        <v>6831.65</v>
      </c>
      <c r="V114" s="457">
        <v>1278</v>
      </c>
      <c r="W114" s="457">
        <v>1664</v>
      </c>
      <c r="X114" s="359"/>
    </row>
    <row r="115" spans="1:24" s="60" customFormat="1" ht="27" customHeight="1" x14ac:dyDescent="0.15">
      <c r="A115" s="273">
        <v>82</v>
      </c>
      <c r="B115" s="274" t="s">
        <v>466</v>
      </c>
      <c r="C115" s="283" t="s">
        <v>467</v>
      </c>
      <c r="D115" s="291" t="s">
        <v>468</v>
      </c>
      <c r="E115" s="274" t="s">
        <v>374</v>
      </c>
      <c r="F115" s="274" t="s">
        <v>469</v>
      </c>
      <c r="G115" s="274" t="s">
        <v>470</v>
      </c>
      <c r="H115" s="273">
        <v>88</v>
      </c>
      <c r="I115" s="273">
        <v>2</v>
      </c>
      <c r="J115" s="284">
        <f t="shared" si="5"/>
        <v>8161.16</v>
      </c>
      <c r="K115" s="451">
        <v>88</v>
      </c>
      <c r="L115" s="431">
        <v>88</v>
      </c>
      <c r="M115" s="451">
        <v>2</v>
      </c>
      <c r="N115" s="294">
        <v>2.27</v>
      </c>
      <c r="O115" s="295">
        <v>39.96</v>
      </c>
      <c r="P115" s="284">
        <v>6629.76</v>
      </c>
      <c r="Q115" s="284">
        <v>14790.92</v>
      </c>
      <c r="R115" s="275"/>
      <c r="S115" s="284">
        <f t="shared" si="7"/>
        <v>591.64</v>
      </c>
      <c r="T115" s="301">
        <v>2</v>
      </c>
      <c r="U115" s="284">
        <f t="shared" si="6"/>
        <v>14197.28</v>
      </c>
      <c r="V115" s="457">
        <v>1279</v>
      </c>
      <c r="W115" s="457">
        <v>1665</v>
      </c>
      <c r="X115" s="359"/>
    </row>
    <row r="116" spans="1:24" s="60" customFormat="1" ht="27" customHeight="1" x14ac:dyDescent="0.15">
      <c r="A116" s="277">
        <v>83</v>
      </c>
      <c r="B116" s="278" t="s">
        <v>471</v>
      </c>
      <c r="C116" s="287" t="s">
        <v>472</v>
      </c>
      <c r="D116" s="292" t="s">
        <v>473</v>
      </c>
      <c r="E116" s="278" t="s">
        <v>474</v>
      </c>
      <c r="F116" s="278" t="s">
        <v>475</v>
      </c>
      <c r="G116" s="278" t="s">
        <v>476</v>
      </c>
      <c r="H116" s="277">
        <v>110</v>
      </c>
      <c r="I116" s="277">
        <v>1</v>
      </c>
      <c r="J116" s="288">
        <f t="shared" si="5"/>
        <v>4080.58</v>
      </c>
      <c r="K116" s="452">
        <v>110</v>
      </c>
      <c r="L116" s="435">
        <v>110</v>
      </c>
      <c r="M116" s="452">
        <v>1</v>
      </c>
      <c r="N116" s="296">
        <v>0.91</v>
      </c>
      <c r="O116" s="297">
        <v>16.02</v>
      </c>
      <c r="P116" s="288">
        <v>2657.88</v>
      </c>
      <c r="Q116" s="288">
        <v>6738.46</v>
      </c>
      <c r="R116" s="279"/>
      <c r="S116" s="288">
        <f t="shared" si="7"/>
        <v>269.54000000000002</v>
      </c>
      <c r="T116" s="302">
        <v>2</v>
      </c>
      <c r="U116" s="288">
        <f t="shared" si="6"/>
        <v>6466.92</v>
      </c>
      <c r="V116" s="477">
        <v>1280</v>
      </c>
      <c r="W116" s="477">
        <v>1666</v>
      </c>
      <c r="X116" s="359"/>
    </row>
    <row r="117" spans="1:24" s="60" customFormat="1" ht="27" customHeight="1" x14ac:dyDescent="0.15">
      <c r="A117" s="317"/>
      <c r="B117" s="318" t="s">
        <v>477</v>
      </c>
      <c r="C117" s="344" t="s">
        <v>450</v>
      </c>
      <c r="D117" s="320"/>
      <c r="E117" s="318" t="s">
        <v>94</v>
      </c>
      <c r="F117" s="318" t="s">
        <v>478</v>
      </c>
      <c r="G117" s="318"/>
      <c r="H117" s="319">
        <v>163</v>
      </c>
      <c r="I117" s="319">
        <v>1</v>
      </c>
      <c r="J117" s="324">
        <f t="shared" si="5"/>
        <v>4080.58</v>
      </c>
      <c r="K117" s="444">
        <v>163</v>
      </c>
      <c r="L117" s="437">
        <v>163</v>
      </c>
      <c r="M117" s="444">
        <v>1</v>
      </c>
      <c r="N117" s="322">
        <v>0.61</v>
      </c>
      <c r="O117" s="323">
        <v>10.74</v>
      </c>
      <c r="P117" s="324">
        <v>1781.87</v>
      </c>
      <c r="Q117" s="324">
        <v>5862.45</v>
      </c>
      <c r="R117" s="325"/>
      <c r="S117" s="324"/>
      <c r="T117" s="326"/>
      <c r="U117" s="423"/>
      <c r="V117" s="478"/>
      <c r="W117" s="479"/>
      <c r="X117" s="359"/>
    </row>
    <row r="118" spans="1:24" s="60" customFormat="1" ht="27" customHeight="1" x14ac:dyDescent="0.15">
      <c r="A118" s="327"/>
      <c r="B118" s="328" t="s">
        <v>479</v>
      </c>
      <c r="C118" s="345" t="s">
        <v>450</v>
      </c>
      <c r="D118" s="330"/>
      <c r="E118" s="328" t="s">
        <v>94</v>
      </c>
      <c r="F118" s="328" t="s">
        <v>480</v>
      </c>
      <c r="G118" s="328"/>
      <c r="H118" s="329">
        <v>95</v>
      </c>
      <c r="I118" s="329">
        <v>1</v>
      </c>
      <c r="J118" s="321">
        <f t="shared" si="5"/>
        <v>4080.58</v>
      </c>
      <c r="K118" s="445">
        <v>95</v>
      </c>
      <c r="L118" s="439">
        <v>95</v>
      </c>
      <c r="M118" s="445">
        <v>1</v>
      </c>
      <c r="N118" s="331">
        <v>1.05</v>
      </c>
      <c r="O118" s="332">
        <v>18.48</v>
      </c>
      <c r="P118" s="321">
        <v>3066.02</v>
      </c>
      <c r="Q118" s="321">
        <v>7146.6</v>
      </c>
      <c r="R118" s="333"/>
      <c r="S118" s="321"/>
      <c r="T118" s="334"/>
      <c r="U118" s="425"/>
      <c r="V118" s="480"/>
      <c r="W118" s="481"/>
      <c r="X118" s="359"/>
    </row>
    <row r="119" spans="1:24" s="60" customFormat="1" ht="27" customHeight="1" x14ac:dyDescent="0.15">
      <c r="A119" s="463">
        <v>84</v>
      </c>
      <c r="B119" s="464"/>
      <c r="C119" s="465" t="s">
        <v>450</v>
      </c>
      <c r="D119" s="462" t="s">
        <v>481</v>
      </c>
      <c r="E119" s="464"/>
      <c r="F119" s="464"/>
      <c r="G119" s="464" t="s">
        <v>453</v>
      </c>
      <c r="H119" s="466"/>
      <c r="I119" s="466"/>
      <c r="J119" s="357">
        <f t="shared" si="5"/>
        <v>0</v>
      </c>
      <c r="K119" s="467"/>
      <c r="L119" s="468"/>
      <c r="M119" s="467"/>
      <c r="N119" s="469"/>
      <c r="O119" s="470"/>
      <c r="P119" s="357"/>
      <c r="Q119" s="357">
        <f>Q117+Q118</f>
        <v>13009.05</v>
      </c>
      <c r="R119" s="471"/>
      <c r="S119" s="357">
        <f>ROUND(Q119*4/100,2)</f>
        <v>520.36</v>
      </c>
      <c r="T119" s="472">
        <v>2</v>
      </c>
      <c r="U119" s="473">
        <f t="shared" si="6"/>
        <v>12486.69</v>
      </c>
      <c r="V119" s="480">
        <v>1281</v>
      </c>
      <c r="W119" s="481">
        <v>1667</v>
      </c>
      <c r="X119" s="359"/>
    </row>
    <row r="120" spans="1:24" s="60" customFormat="1" ht="27" customHeight="1" x14ac:dyDescent="0.15">
      <c r="A120" s="317"/>
      <c r="B120" s="318" t="s">
        <v>482</v>
      </c>
      <c r="C120" s="344" t="s">
        <v>483</v>
      </c>
      <c r="D120" s="320"/>
      <c r="E120" s="318" t="s">
        <v>484</v>
      </c>
      <c r="F120" s="318" t="s">
        <v>485</v>
      </c>
      <c r="G120" s="318" t="s">
        <v>486</v>
      </c>
      <c r="H120" s="319">
        <v>231</v>
      </c>
      <c r="I120" s="319">
        <v>2</v>
      </c>
      <c r="J120" s="324">
        <f>ROUND($F$6*I120,2)</f>
        <v>8161.16</v>
      </c>
      <c r="K120" s="444">
        <v>231</v>
      </c>
      <c r="L120" s="437">
        <v>231</v>
      </c>
      <c r="M120" s="444">
        <v>2</v>
      </c>
      <c r="N120" s="322">
        <v>0.87</v>
      </c>
      <c r="O120" s="323">
        <v>15.32</v>
      </c>
      <c r="P120" s="324">
        <v>2541.7399999999998</v>
      </c>
      <c r="Q120" s="324">
        <v>10702.9</v>
      </c>
      <c r="R120" s="325"/>
      <c r="S120" s="324"/>
      <c r="T120" s="326"/>
      <c r="U120" s="423"/>
      <c r="V120" s="478"/>
      <c r="W120" s="479"/>
      <c r="X120" s="359"/>
    </row>
    <row r="121" spans="1:24" s="60" customFormat="1" ht="27" customHeight="1" x14ac:dyDescent="0.15">
      <c r="A121" s="327"/>
      <c r="B121" s="328" t="s">
        <v>487</v>
      </c>
      <c r="C121" s="345" t="s">
        <v>483</v>
      </c>
      <c r="D121" s="330"/>
      <c r="E121" s="328" t="s">
        <v>484</v>
      </c>
      <c r="F121" s="328" t="s">
        <v>488</v>
      </c>
      <c r="G121" s="328" t="s">
        <v>486</v>
      </c>
      <c r="H121" s="329">
        <v>355</v>
      </c>
      <c r="I121" s="329">
        <v>3</v>
      </c>
      <c r="J121" s="321">
        <f>ROUND($F$6*I121,2)</f>
        <v>12241.74</v>
      </c>
      <c r="K121" s="445">
        <v>355</v>
      </c>
      <c r="L121" s="439">
        <v>355</v>
      </c>
      <c r="M121" s="445">
        <v>3</v>
      </c>
      <c r="N121" s="331">
        <v>0.85</v>
      </c>
      <c r="O121" s="332">
        <v>14.96</v>
      </c>
      <c r="P121" s="321">
        <v>2482.0100000000002</v>
      </c>
      <c r="Q121" s="321">
        <v>14723.75</v>
      </c>
      <c r="R121" s="333"/>
      <c r="S121" s="321"/>
      <c r="T121" s="334"/>
      <c r="U121" s="425"/>
      <c r="V121" s="480"/>
      <c r="W121" s="481"/>
      <c r="X121" s="359"/>
    </row>
    <row r="122" spans="1:24" s="60" customFormat="1" ht="27" customHeight="1" x14ac:dyDescent="0.15">
      <c r="A122" s="335">
        <v>85</v>
      </c>
      <c r="B122" s="336"/>
      <c r="C122" s="347" t="s">
        <v>483</v>
      </c>
      <c r="D122" s="338" t="s">
        <v>489</v>
      </c>
      <c r="E122" s="336"/>
      <c r="F122" s="336"/>
      <c r="G122" s="336" t="s">
        <v>486</v>
      </c>
      <c r="H122" s="337"/>
      <c r="I122" s="337"/>
      <c r="J122" s="341">
        <f>ROUND($F$6*I122,2)</f>
        <v>0</v>
      </c>
      <c r="K122" s="447"/>
      <c r="L122" s="441"/>
      <c r="M122" s="447"/>
      <c r="N122" s="339"/>
      <c r="O122" s="340"/>
      <c r="P122" s="341"/>
      <c r="Q122" s="341">
        <f>Q120+Q121</f>
        <v>25426.65</v>
      </c>
      <c r="R122" s="342"/>
      <c r="S122" s="341">
        <f>ROUND(Q122*4/100,2)</f>
        <v>1017.07</v>
      </c>
      <c r="T122" s="343">
        <v>2</v>
      </c>
      <c r="U122" s="427">
        <f>Q122-S122-T122</f>
        <v>24407.58</v>
      </c>
      <c r="V122" s="482">
        <v>1282</v>
      </c>
      <c r="W122" s="483">
        <v>1668</v>
      </c>
      <c r="X122" s="359"/>
    </row>
    <row r="123" spans="1:24" s="60" customFormat="1" ht="27" customHeight="1" x14ac:dyDescent="0.15">
      <c r="A123" s="282">
        <v>86</v>
      </c>
      <c r="B123" s="280" t="s">
        <v>490</v>
      </c>
      <c r="C123" s="286" t="s">
        <v>491</v>
      </c>
      <c r="D123" s="293" t="s">
        <v>492</v>
      </c>
      <c r="E123" s="280" t="s">
        <v>100</v>
      </c>
      <c r="F123" s="280" t="s">
        <v>493</v>
      </c>
      <c r="G123" s="280" t="s">
        <v>494</v>
      </c>
      <c r="H123" s="282">
        <v>84</v>
      </c>
      <c r="I123" s="282">
        <v>2</v>
      </c>
      <c r="J123" s="289">
        <f t="shared" si="5"/>
        <v>8161.16</v>
      </c>
      <c r="K123" s="450">
        <v>84</v>
      </c>
      <c r="L123" s="443">
        <v>84</v>
      </c>
      <c r="M123" s="450">
        <v>2</v>
      </c>
      <c r="N123" s="298">
        <v>2.38</v>
      </c>
      <c r="O123" s="299">
        <v>41.9</v>
      </c>
      <c r="P123" s="289">
        <v>6951.63</v>
      </c>
      <c r="Q123" s="289">
        <v>15112.79</v>
      </c>
      <c r="R123" s="281"/>
      <c r="S123" s="289">
        <f>ROUND(Q123*4/100,2)</f>
        <v>604.51</v>
      </c>
      <c r="T123" s="303">
        <v>2</v>
      </c>
      <c r="U123" s="289">
        <f t="shared" si="6"/>
        <v>14506.28</v>
      </c>
      <c r="V123" s="484">
        <v>1283</v>
      </c>
      <c r="W123" s="484">
        <v>1669</v>
      </c>
      <c r="X123" s="359"/>
    </row>
    <row r="124" spans="1:24" s="60" customFormat="1" ht="27" customHeight="1" x14ac:dyDescent="0.15">
      <c r="A124" s="277">
        <v>87</v>
      </c>
      <c r="B124" s="278" t="s">
        <v>495</v>
      </c>
      <c r="C124" s="287" t="s">
        <v>496</v>
      </c>
      <c r="D124" s="292" t="s">
        <v>497</v>
      </c>
      <c r="E124" s="278" t="s">
        <v>474</v>
      </c>
      <c r="F124" s="278" t="s">
        <v>498</v>
      </c>
      <c r="G124" s="278" t="s">
        <v>499</v>
      </c>
      <c r="H124" s="277">
        <v>17</v>
      </c>
      <c r="I124" s="277">
        <v>1</v>
      </c>
      <c r="J124" s="288">
        <f t="shared" si="5"/>
        <v>4080.58</v>
      </c>
      <c r="K124" s="452">
        <v>17</v>
      </c>
      <c r="L124" s="435">
        <v>17</v>
      </c>
      <c r="M124" s="452">
        <v>1</v>
      </c>
      <c r="N124" s="296">
        <v>5.88</v>
      </c>
      <c r="O124" s="297">
        <v>103.51</v>
      </c>
      <c r="P124" s="288">
        <v>17173.34</v>
      </c>
      <c r="Q124" s="288">
        <v>21253.919999999998</v>
      </c>
      <c r="R124" s="279"/>
      <c r="S124" s="288">
        <f>ROUND(Q124*4/100,2)</f>
        <v>850.16</v>
      </c>
      <c r="T124" s="302">
        <v>2</v>
      </c>
      <c r="U124" s="288">
        <f t="shared" si="6"/>
        <v>20401.759999999998</v>
      </c>
      <c r="V124" s="477">
        <v>1284</v>
      </c>
      <c r="W124" s="477">
        <v>1670</v>
      </c>
      <c r="X124" s="359"/>
    </row>
    <row r="125" spans="1:24" s="60" customFormat="1" ht="27" customHeight="1" x14ac:dyDescent="0.15">
      <c r="A125" s="317"/>
      <c r="B125" s="318" t="s">
        <v>500</v>
      </c>
      <c r="C125" s="344" t="s">
        <v>501</v>
      </c>
      <c r="D125" s="320"/>
      <c r="E125" s="318" t="s">
        <v>255</v>
      </c>
      <c r="F125" s="318" t="s">
        <v>502</v>
      </c>
      <c r="G125" s="318"/>
      <c r="H125" s="319">
        <v>70</v>
      </c>
      <c r="I125" s="319">
        <v>1</v>
      </c>
      <c r="J125" s="324">
        <f t="shared" si="5"/>
        <v>4080.58</v>
      </c>
      <c r="K125" s="444">
        <v>70</v>
      </c>
      <c r="L125" s="514">
        <v>139</v>
      </c>
      <c r="M125" s="444">
        <v>2</v>
      </c>
      <c r="N125" s="322">
        <v>1.44</v>
      </c>
      <c r="O125" s="323">
        <v>25.35</v>
      </c>
      <c r="P125" s="324">
        <v>4205.82</v>
      </c>
      <c r="Q125" s="506">
        <v>12366.98</v>
      </c>
      <c r="R125" s="325"/>
      <c r="S125" s="324"/>
      <c r="T125" s="326"/>
      <c r="U125" s="423"/>
      <c r="V125" s="478"/>
      <c r="W125" s="479"/>
      <c r="X125" s="359"/>
    </row>
    <row r="126" spans="1:24" s="60" customFormat="1" ht="27" customHeight="1" x14ac:dyDescent="0.15">
      <c r="A126" s="327"/>
      <c r="B126" s="328" t="s">
        <v>503</v>
      </c>
      <c r="C126" s="345" t="s">
        <v>501</v>
      </c>
      <c r="D126" s="330"/>
      <c r="E126" s="328" t="s">
        <v>255</v>
      </c>
      <c r="F126" s="328" t="s">
        <v>504</v>
      </c>
      <c r="G126" s="328"/>
      <c r="H126" s="329">
        <v>69</v>
      </c>
      <c r="I126" s="329">
        <v>1</v>
      </c>
      <c r="J126" s="321">
        <f t="shared" si="5"/>
        <v>4080.58</v>
      </c>
      <c r="K126" s="445">
        <v>69</v>
      </c>
      <c r="L126" s="515"/>
      <c r="M126" s="445"/>
      <c r="N126" s="331"/>
      <c r="O126" s="332"/>
      <c r="P126" s="321"/>
      <c r="Q126" s="505"/>
      <c r="R126" s="333"/>
      <c r="S126" s="321"/>
      <c r="T126" s="334"/>
      <c r="U126" s="425"/>
      <c r="V126" s="480"/>
      <c r="W126" s="481"/>
      <c r="X126" s="359"/>
    </row>
    <row r="127" spans="1:24" s="60" customFormat="1" ht="27" customHeight="1" x14ac:dyDescent="0.15">
      <c r="A127" s="335">
        <v>88</v>
      </c>
      <c r="B127" s="336"/>
      <c r="C127" s="347" t="s">
        <v>501</v>
      </c>
      <c r="D127" s="338" t="s">
        <v>505</v>
      </c>
      <c r="E127" s="336"/>
      <c r="F127" s="336"/>
      <c r="G127" s="336" t="s">
        <v>506</v>
      </c>
      <c r="H127" s="337"/>
      <c r="I127" s="337"/>
      <c r="J127" s="341">
        <f t="shared" si="5"/>
        <v>0</v>
      </c>
      <c r="K127" s="447"/>
      <c r="L127" s="447"/>
      <c r="M127" s="447"/>
      <c r="N127" s="339"/>
      <c r="O127" s="340"/>
      <c r="P127" s="341"/>
      <c r="Q127" s="341">
        <f>Q125</f>
        <v>12366.98</v>
      </c>
      <c r="R127" s="342"/>
      <c r="S127" s="341">
        <f>ROUND(Q127*4/100,2)</f>
        <v>494.68</v>
      </c>
      <c r="T127" s="343">
        <v>2</v>
      </c>
      <c r="U127" s="427">
        <f t="shared" si="6"/>
        <v>11870.3</v>
      </c>
      <c r="V127" s="482">
        <v>1285</v>
      </c>
      <c r="W127" s="483">
        <v>1671</v>
      </c>
      <c r="X127" s="359"/>
    </row>
    <row r="128" spans="1:24" s="60" customFormat="1" ht="27" customHeight="1" x14ac:dyDescent="0.15">
      <c r="A128" s="282">
        <v>89</v>
      </c>
      <c r="B128" s="280" t="s">
        <v>507</v>
      </c>
      <c r="C128" s="286" t="s">
        <v>508</v>
      </c>
      <c r="D128" s="293" t="s">
        <v>509</v>
      </c>
      <c r="E128" s="280" t="s">
        <v>279</v>
      </c>
      <c r="F128" s="280" t="s">
        <v>510</v>
      </c>
      <c r="G128" s="280" t="s">
        <v>511</v>
      </c>
      <c r="H128" s="282">
        <v>123</v>
      </c>
      <c r="I128" s="282">
        <v>5</v>
      </c>
      <c r="J128" s="289">
        <f t="shared" si="5"/>
        <v>20402.900000000001</v>
      </c>
      <c r="K128" s="453">
        <v>123</v>
      </c>
      <c r="L128" s="443">
        <v>123</v>
      </c>
      <c r="M128" s="453">
        <v>5</v>
      </c>
      <c r="N128" s="298">
        <v>4.07</v>
      </c>
      <c r="O128" s="299">
        <v>71.650000000000006</v>
      </c>
      <c r="P128" s="289">
        <v>11887.45</v>
      </c>
      <c r="Q128" s="289">
        <v>32290.35</v>
      </c>
      <c r="R128" s="281"/>
      <c r="S128" s="289">
        <f>ROUND(Q128*4/100,2)</f>
        <v>1291.6099999999999</v>
      </c>
      <c r="T128" s="303">
        <v>2</v>
      </c>
      <c r="U128" s="289">
        <f t="shared" si="6"/>
        <v>30996.74</v>
      </c>
      <c r="V128" s="484">
        <v>1286</v>
      </c>
      <c r="W128" s="484">
        <v>1672</v>
      </c>
      <c r="X128" s="359"/>
    </row>
    <row r="129" spans="1:24" s="60" customFormat="1" ht="27" customHeight="1" x14ac:dyDescent="0.15">
      <c r="A129" s="273">
        <v>90</v>
      </c>
      <c r="B129" s="274" t="s">
        <v>512</v>
      </c>
      <c r="C129" s="283" t="s">
        <v>513</v>
      </c>
      <c r="D129" s="291" t="s">
        <v>514</v>
      </c>
      <c r="E129" s="274" t="s">
        <v>344</v>
      </c>
      <c r="F129" s="274" t="s">
        <v>515</v>
      </c>
      <c r="G129" s="278" t="s">
        <v>516</v>
      </c>
      <c r="H129" s="273">
        <v>100</v>
      </c>
      <c r="I129" s="273">
        <v>7</v>
      </c>
      <c r="J129" s="284">
        <f t="shared" si="5"/>
        <v>28564.06</v>
      </c>
      <c r="K129" s="451">
        <v>100</v>
      </c>
      <c r="L129" s="431">
        <v>100</v>
      </c>
      <c r="M129" s="451">
        <v>7</v>
      </c>
      <c r="N129" s="294">
        <v>7</v>
      </c>
      <c r="O129" s="295">
        <v>123.23</v>
      </c>
      <c r="P129" s="284">
        <v>20445.09</v>
      </c>
      <c r="Q129" s="284">
        <v>49009.15</v>
      </c>
      <c r="R129" s="275"/>
      <c r="S129" s="284">
        <f>ROUND(Q129*4/100,2)</f>
        <v>1960.37</v>
      </c>
      <c r="T129" s="301">
        <v>2</v>
      </c>
      <c r="U129" s="284">
        <f t="shared" si="6"/>
        <v>47046.78</v>
      </c>
      <c r="V129" s="457">
        <v>1287</v>
      </c>
      <c r="W129" s="457">
        <v>1673</v>
      </c>
      <c r="X129" s="359"/>
    </row>
    <row r="130" spans="1:24" s="276" customFormat="1" ht="20.25" customHeight="1" x14ac:dyDescent="0.2">
      <c r="A130" s="417"/>
      <c r="B130" s="368"/>
      <c r="C130" s="418"/>
      <c r="D130" s="417"/>
      <c r="E130" s="417"/>
      <c r="F130" s="417"/>
      <c r="G130" s="308" t="s">
        <v>517</v>
      </c>
      <c r="H130" s="307">
        <f>SUM(H10:H129)</f>
        <v>9502</v>
      </c>
      <c r="I130" s="304">
        <f>SUM(I10:I129)</f>
        <v>194</v>
      </c>
      <c r="J130" s="305">
        <f>SUM(J10:J129)</f>
        <v>791632.52</v>
      </c>
      <c r="K130" s="304">
        <f>SUM(K10:K129)</f>
        <v>9502</v>
      </c>
      <c r="L130" s="304"/>
      <c r="M130" s="304">
        <f>SUM(M10:M129)</f>
        <v>194</v>
      </c>
      <c r="N130" s="304"/>
      <c r="O130" s="304"/>
      <c r="P130" s="305">
        <f>SUM(P10:P129)</f>
        <v>712273.15</v>
      </c>
      <c r="Q130" s="305">
        <f>SUM(Q10:Q129)-Q44-Q48-Q70-Q94-Q99-Q104-Q111-Q119-Q122-Q127</f>
        <v>1503905.67</v>
      </c>
      <c r="R130" s="304"/>
      <c r="S130" s="305">
        <f>SUM(S10:S129)</f>
        <v>58513</v>
      </c>
      <c r="T130" s="306">
        <f>SUM(T10:T129)</f>
        <v>176</v>
      </c>
      <c r="U130" s="305">
        <f>SUM(U10:U129)</f>
        <v>1445216.67</v>
      </c>
      <c r="V130" s="485"/>
      <c r="W130" s="485"/>
    </row>
    <row r="131" spans="1:24" s="60" customFormat="1" x14ac:dyDescent="0.2">
      <c r="A131" s="359"/>
      <c r="B131" s="359"/>
      <c r="C131" s="360"/>
      <c r="D131" s="361"/>
      <c r="E131" s="361"/>
      <c r="F131" s="361"/>
      <c r="G131" s="361"/>
      <c r="H131" s="362"/>
      <c r="I131" s="363"/>
      <c r="J131" s="364"/>
      <c r="K131" s="399"/>
      <c r="L131" s="399"/>
      <c r="M131" s="399"/>
      <c r="N131" s="365"/>
      <c r="O131" s="365"/>
      <c r="P131" s="366"/>
      <c r="Q131" s="367"/>
      <c r="R131" s="359"/>
      <c r="S131" s="359"/>
      <c r="T131" s="359"/>
      <c r="U131" s="359"/>
      <c r="V131" s="475"/>
      <c r="W131" s="475"/>
      <c r="X131" s="359"/>
    </row>
    <row r="132" spans="1:24" s="60" customFormat="1" x14ac:dyDescent="0.2">
      <c r="A132" s="359" t="s">
        <v>518</v>
      </c>
      <c r="B132" s="359"/>
      <c r="C132" s="360"/>
      <c r="D132" s="361"/>
      <c r="E132" s="361"/>
      <c r="F132" s="361"/>
      <c r="G132" s="361"/>
      <c r="H132" s="359"/>
      <c r="I132" s="363"/>
      <c r="J132" s="369"/>
      <c r="K132" s="399"/>
      <c r="L132" s="399"/>
      <c r="M132" s="399"/>
      <c r="N132" s="365"/>
      <c r="O132" s="365"/>
      <c r="P132" s="366"/>
      <c r="Q132" s="367"/>
      <c r="R132" s="359"/>
      <c r="S132" s="359"/>
      <c r="T132" s="359"/>
      <c r="U132" s="359"/>
      <c r="V132" s="475"/>
      <c r="W132" s="475"/>
    </row>
    <row r="133" spans="1:24" s="60" customFormat="1" ht="12.75" x14ac:dyDescent="0.2">
      <c r="A133" s="359"/>
      <c r="B133" s="359"/>
      <c r="C133" s="360"/>
      <c r="D133" s="361"/>
      <c r="E133" s="361"/>
      <c r="F133" s="361"/>
      <c r="G133" s="361"/>
      <c r="H133" s="362"/>
      <c r="I133" s="363"/>
      <c r="J133" s="364"/>
      <c r="K133" s="399"/>
      <c r="L133" s="399"/>
      <c r="M133" s="399"/>
      <c r="N133" s="365"/>
      <c r="O133" s="365"/>
      <c r="P133" s="366"/>
      <c r="Q133" s="359"/>
      <c r="R133" s="359"/>
      <c r="S133" s="368"/>
      <c r="T133" s="359"/>
      <c r="U133" s="359"/>
      <c r="V133" s="475"/>
      <c r="W133" s="475"/>
      <c r="X133" s="359"/>
    </row>
    <row r="134" spans="1:24" s="60" customFormat="1" x14ac:dyDescent="0.2">
      <c r="A134" s="359"/>
      <c r="B134" s="359"/>
      <c r="C134" s="360"/>
      <c r="D134" s="361"/>
      <c r="E134" s="361"/>
      <c r="F134" s="361"/>
      <c r="G134" s="361"/>
      <c r="H134" s="362"/>
      <c r="I134" s="363"/>
      <c r="J134" s="364"/>
      <c r="K134" s="399"/>
      <c r="L134" s="399"/>
      <c r="M134" s="399"/>
      <c r="N134" s="365"/>
      <c r="O134" s="365"/>
      <c r="P134" s="370"/>
      <c r="Q134" s="365" t="s">
        <v>519</v>
      </c>
      <c r="R134" s="359"/>
      <c r="S134" s="368"/>
      <c r="T134" s="359"/>
      <c r="U134" s="359"/>
      <c r="V134" s="475"/>
      <c r="W134" s="475"/>
      <c r="X134" s="359"/>
    </row>
    <row r="135" spans="1:24" s="60" customFormat="1" x14ac:dyDescent="0.2">
      <c r="A135" s="359"/>
      <c r="B135" s="359"/>
      <c r="C135" s="360"/>
      <c r="D135" s="361"/>
      <c r="E135" s="361"/>
      <c r="F135" s="361"/>
      <c r="G135" s="361"/>
      <c r="H135" s="362"/>
      <c r="I135" s="363"/>
      <c r="J135" s="364"/>
      <c r="K135" s="399"/>
      <c r="L135" s="399"/>
      <c r="M135" s="399"/>
      <c r="N135" s="365"/>
      <c r="O135" s="365"/>
      <c r="P135" s="370"/>
      <c r="Q135" s="365" t="s">
        <v>520</v>
      </c>
      <c r="R135" s="359"/>
      <c r="S135" s="368"/>
      <c r="T135" s="359"/>
      <c r="U135" s="359"/>
      <c r="V135" s="475"/>
      <c r="W135" s="475"/>
      <c r="X135" s="359"/>
    </row>
    <row r="136" spans="1:24" s="60" customFormat="1" ht="12.75" x14ac:dyDescent="0.2">
      <c r="A136" s="359"/>
      <c r="B136" s="359"/>
      <c r="C136" s="360"/>
      <c r="D136" s="361"/>
      <c r="E136" s="361"/>
      <c r="F136" s="361"/>
      <c r="G136" s="361"/>
      <c r="H136" s="362"/>
      <c r="I136" s="363"/>
      <c r="J136" s="371"/>
      <c r="K136" s="399"/>
      <c r="L136" s="399"/>
      <c r="M136" s="399"/>
      <c r="N136" s="365"/>
      <c r="O136" s="365"/>
      <c r="P136" s="372"/>
      <c r="Q136" s="365" t="s">
        <v>521</v>
      </c>
      <c r="R136" s="359"/>
      <c r="S136" s="368"/>
      <c r="T136" s="359"/>
      <c r="U136" s="359"/>
      <c r="V136" s="475"/>
      <c r="W136" s="475"/>
      <c r="X136" s="359"/>
    </row>
    <row r="137" spans="1:24" s="60" customFormat="1" ht="12.75" x14ac:dyDescent="0.2">
      <c r="A137" s="359"/>
      <c r="B137" s="359"/>
      <c r="C137" s="360"/>
      <c r="D137" s="361"/>
      <c r="E137" s="361"/>
      <c r="F137" s="361"/>
      <c r="G137" s="361"/>
      <c r="H137" s="362"/>
      <c r="I137" s="363"/>
      <c r="J137" s="364"/>
      <c r="K137" s="399"/>
      <c r="L137" s="399"/>
      <c r="M137" s="399"/>
      <c r="N137" s="365"/>
      <c r="O137" s="365"/>
      <c r="P137" s="372"/>
      <c r="Q137" s="365" t="s">
        <v>522</v>
      </c>
      <c r="R137" s="359"/>
      <c r="S137" s="368"/>
      <c r="T137" s="359"/>
      <c r="U137" s="359"/>
      <c r="V137" s="475"/>
      <c r="W137" s="475"/>
      <c r="X137" s="359"/>
    </row>
    <row r="138" spans="1:24" s="60" customFormat="1" hidden="1" x14ac:dyDescent="0.2">
      <c r="A138" s="373" t="s">
        <v>523</v>
      </c>
      <c r="B138" s="359"/>
      <c r="C138" s="360"/>
      <c r="D138" s="361"/>
      <c r="E138" s="361"/>
      <c r="F138" s="361"/>
      <c r="G138" s="361"/>
      <c r="H138" s="362"/>
      <c r="I138" s="363"/>
      <c r="J138" s="364"/>
      <c r="K138" s="399"/>
      <c r="L138" s="399"/>
      <c r="M138" s="399"/>
      <c r="N138" s="365"/>
      <c r="O138" s="365"/>
      <c r="P138" s="366"/>
      <c r="Q138" s="374"/>
      <c r="R138" s="359"/>
      <c r="S138" s="368"/>
      <c r="T138" s="359"/>
      <c r="U138" s="359"/>
      <c r="V138" s="475"/>
      <c r="W138" s="475"/>
      <c r="X138" s="359"/>
    </row>
    <row r="139" spans="1:24" s="60" customFormat="1" ht="15.75" hidden="1" x14ac:dyDescent="0.25">
      <c r="A139" s="375" t="s">
        <v>524</v>
      </c>
      <c r="B139" s="376"/>
      <c r="C139" s="360"/>
      <c r="D139" s="361"/>
      <c r="E139" s="361"/>
      <c r="F139" s="361"/>
      <c r="G139" s="361"/>
      <c r="H139" s="362"/>
      <c r="I139" s="363"/>
      <c r="J139" s="377"/>
      <c r="K139" s="399"/>
      <c r="L139" s="399"/>
      <c r="M139" s="399"/>
      <c r="N139" s="365"/>
      <c r="O139" s="365"/>
      <c r="P139" s="366"/>
      <c r="Q139" s="374"/>
      <c r="R139" s="359"/>
      <c r="S139" s="368"/>
      <c r="T139" s="359"/>
      <c r="U139" s="359"/>
      <c r="V139" s="475"/>
      <c r="W139" s="475"/>
      <c r="X139" s="359"/>
    </row>
    <row r="140" spans="1:24" s="60" customFormat="1" hidden="1" x14ac:dyDescent="0.2">
      <c r="A140" s="378" t="s">
        <v>525</v>
      </c>
      <c r="B140" s="378">
        <v>18</v>
      </c>
      <c r="C140" s="360"/>
      <c r="D140" s="361"/>
      <c r="E140" s="361"/>
      <c r="F140" s="361"/>
      <c r="G140" s="361"/>
      <c r="H140" s="362"/>
      <c r="I140" s="363"/>
      <c r="J140" s="379"/>
      <c r="K140" s="399"/>
      <c r="L140" s="399"/>
      <c r="M140" s="399"/>
      <c r="N140" s="365"/>
      <c r="O140" s="365"/>
      <c r="P140" s="366"/>
      <c r="Q140" s="374"/>
      <c r="R140" s="359"/>
      <c r="S140" s="368"/>
      <c r="T140" s="359"/>
      <c r="U140" s="359"/>
      <c r="V140" s="475"/>
      <c r="W140" s="475"/>
      <c r="X140" s="359"/>
    </row>
    <row r="141" spans="1:24" s="60" customFormat="1" hidden="1" x14ac:dyDescent="0.2">
      <c r="A141" s="378" t="s">
        <v>526</v>
      </c>
      <c r="B141" s="378">
        <v>278</v>
      </c>
      <c r="C141" s="360"/>
      <c r="D141" s="361"/>
      <c r="E141" s="361"/>
      <c r="F141" s="361"/>
      <c r="G141" s="361"/>
      <c r="H141" s="362"/>
      <c r="I141" s="363"/>
      <c r="J141" s="380"/>
      <c r="K141" s="399"/>
      <c r="L141" s="399"/>
      <c r="M141" s="399"/>
      <c r="N141" s="365"/>
      <c r="O141" s="365"/>
      <c r="P141" s="366"/>
      <c r="Q141" s="374"/>
      <c r="R141" s="359"/>
      <c r="S141" s="368"/>
      <c r="T141" s="359"/>
      <c r="U141" s="359"/>
      <c r="V141" s="475"/>
      <c r="W141" s="475"/>
      <c r="X141" s="359"/>
    </row>
    <row r="142" spans="1:24" s="60" customFormat="1" hidden="1" x14ac:dyDescent="0.2">
      <c r="A142" s="378" t="s">
        <v>527</v>
      </c>
      <c r="B142" s="378">
        <v>34</v>
      </c>
      <c r="C142" s="360"/>
      <c r="D142" s="361"/>
      <c r="E142" s="361"/>
      <c r="F142" s="361"/>
      <c r="G142" s="361"/>
      <c r="H142" s="362"/>
      <c r="I142" s="363"/>
      <c r="J142" s="379"/>
      <c r="K142" s="399"/>
      <c r="L142" s="399"/>
      <c r="M142" s="399"/>
      <c r="N142" s="365"/>
      <c r="O142" s="365"/>
      <c r="P142" s="366"/>
      <c r="Q142" s="374"/>
      <c r="R142" s="359"/>
      <c r="S142" s="368"/>
      <c r="T142" s="359"/>
      <c r="U142" s="359"/>
      <c r="V142" s="475"/>
      <c r="W142" s="475"/>
      <c r="X142" s="359"/>
    </row>
    <row r="143" spans="1:24" s="60" customFormat="1" hidden="1" x14ac:dyDescent="0.2">
      <c r="A143" s="378" t="s">
        <v>528</v>
      </c>
      <c r="B143" s="378">
        <v>194</v>
      </c>
      <c r="C143" s="360"/>
      <c r="D143" s="361"/>
      <c r="E143" s="361"/>
      <c r="F143" s="361"/>
      <c r="G143" s="361"/>
      <c r="H143" s="362"/>
      <c r="I143" s="363"/>
      <c r="J143" s="364"/>
      <c r="K143" s="399"/>
      <c r="L143" s="399"/>
      <c r="M143" s="399"/>
      <c r="N143" s="365"/>
      <c r="O143" s="365"/>
      <c r="P143" s="366"/>
      <c r="Q143" s="374"/>
      <c r="R143" s="359"/>
      <c r="S143" s="368"/>
      <c r="T143" s="359"/>
      <c r="U143" s="359"/>
      <c r="V143" s="475"/>
      <c r="W143" s="475"/>
      <c r="X143" s="359"/>
    </row>
    <row r="144" spans="1:24" s="60" customFormat="1" hidden="1" x14ac:dyDescent="0.2">
      <c r="A144" s="378" t="s">
        <v>529</v>
      </c>
      <c r="B144" s="378">
        <v>127</v>
      </c>
      <c r="C144" s="360"/>
      <c r="D144" s="361"/>
      <c r="E144" s="361"/>
      <c r="F144" s="361"/>
      <c r="G144" s="361"/>
      <c r="H144" s="362"/>
      <c r="I144" s="363"/>
      <c r="J144" s="364"/>
      <c r="K144" s="399"/>
      <c r="L144" s="399"/>
      <c r="M144" s="399"/>
      <c r="N144" s="365"/>
      <c r="O144" s="365"/>
      <c r="P144" s="366"/>
      <c r="Q144" s="374"/>
      <c r="R144" s="359"/>
      <c r="S144" s="368"/>
      <c r="T144" s="359"/>
      <c r="U144" s="359"/>
      <c r="V144" s="475"/>
      <c r="W144" s="475"/>
      <c r="X144" s="359"/>
    </row>
    <row r="145" spans="1:24" s="60" customFormat="1" hidden="1" x14ac:dyDescent="0.2">
      <c r="A145" s="378" t="s">
        <v>530</v>
      </c>
      <c r="B145" s="378">
        <v>368</v>
      </c>
      <c r="C145" s="360"/>
      <c r="D145" s="361"/>
      <c r="E145" s="361"/>
      <c r="F145" s="361"/>
      <c r="G145" s="361"/>
      <c r="H145" s="362"/>
      <c r="I145" s="363"/>
      <c r="J145" s="364"/>
      <c r="K145" s="399"/>
      <c r="L145" s="399"/>
      <c r="M145" s="399"/>
      <c r="N145" s="365"/>
      <c r="O145" s="365"/>
      <c r="P145" s="366"/>
      <c r="Q145" s="374"/>
      <c r="R145" s="359"/>
      <c r="S145" s="368"/>
      <c r="T145" s="359"/>
      <c r="U145" s="359"/>
      <c r="V145" s="475"/>
      <c r="W145" s="475"/>
      <c r="X145" s="359"/>
    </row>
    <row r="146" spans="1:24" s="60" customFormat="1" hidden="1" x14ac:dyDescent="0.2">
      <c r="A146" s="378" t="s">
        <v>531</v>
      </c>
      <c r="B146" s="381">
        <v>241</v>
      </c>
      <c r="C146" s="360"/>
      <c r="D146" s="361"/>
      <c r="E146" s="361"/>
      <c r="F146" s="361"/>
      <c r="G146" s="361"/>
      <c r="H146" s="362"/>
      <c r="I146" s="363"/>
      <c r="J146" s="364"/>
      <c r="K146" s="399"/>
      <c r="L146" s="399"/>
      <c r="M146" s="399"/>
      <c r="N146" s="365"/>
      <c r="O146" s="365"/>
      <c r="P146" s="366"/>
      <c r="Q146" s="374"/>
      <c r="R146" s="359"/>
      <c r="S146" s="368"/>
      <c r="T146" s="359"/>
      <c r="U146" s="359"/>
      <c r="V146" s="475"/>
      <c r="W146" s="475"/>
      <c r="X146" s="359"/>
    </row>
    <row r="147" spans="1:24" s="60" customFormat="1" ht="15.75" hidden="1" thickBot="1" x14ac:dyDescent="0.25">
      <c r="A147" s="378"/>
      <c r="B147" s="382">
        <v>1260</v>
      </c>
      <c r="C147" s="360"/>
      <c r="D147" s="361"/>
      <c r="E147" s="361"/>
      <c r="F147" s="361"/>
      <c r="G147" s="361"/>
      <c r="H147" s="362"/>
      <c r="I147" s="363"/>
      <c r="J147" s="364"/>
      <c r="K147" s="399"/>
      <c r="L147" s="399"/>
      <c r="M147" s="399"/>
      <c r="N147" s="365"/>
      <c r="O147" s="365"/>
      <c r="P147" s="366"/>
      <c r="Q147" s="374"/>
      <c r="R147" s="359"/>
      <c r="S147" s="368"/>
      <c r="T147" s="359"/>
      <c r="U147" s="359"/>
      <c r="V147" s="475"/>
      <c r="W147" s="475"/>
      <c r="X147" s="359"/>
    </row>
    <row r="148" spans="1:24" s="60" customFormat="1" ht="15.75" hidden="1" thickTop="1" x14ac:dyDescent="0.2">
      <c r="A148" s="383"/>
      <c r="B148" s="359"/>
      <c r="C148" s="360"/>
      <c r="D148" s="361"/>
      <c r="E148" s="361"/>
      <c r="F148" s="361"/>
      <c r="G148" s="361"/>
      <c r="H148" s="362"/>
      <c r="I148" s="363"/>
      <c r="J148" s="364"/>
      <c r="K148" s="399"/>
      <c r="L148" s="399"/>
      <c r="M148" s="399"/>
      <c r="N148" s="365"/>
      <c r="O148" s="365"/>
      <c r="P148" s="366"/>
      <c r="Q148" s="374"/>
      <c r="R148" s="359"/>
      <c r="S148" s="368"/>
      <c r="T148" s="359"/>
      <c r="U148" s="359"/>
      <c r="V148" s="475"/>
      <c r="W148" s="475"/>
      <c r="X148" s="359"/>
    </row>
    <row r="149" spans="1:24" hidden="1" x14ac:dyDescent="0.15">
      <c r="Q149" s="15"/>
    </row>
    <row r="150" spans="1:24" x14ac:dyDescent="0.15">
      <c r="F150" s="1"/>
      <c r="G150" s="488"/>
      <c r="H150" s="487" t="s">
        <v>23</v>
      </c>
      <c r="I150" s="487" t="s">
        <v>532</v>
      </c>
      <c r="Q150" s="15"/>
    </row>
    <row r="151" spans="1:24" x14ac:dyDescent="0.15">
      <c r="F151" s="1"/>
      <c r="G151" s="457" t="s">
        <v>533</v>
      </c>
      <c r="H151" s="487">
        <v>1288</v>
      </c>
      <c r="I151" s="487">
        <v>1674</v>
      </c>
      <c r="Q151" s="15"/>
    </row>
    <row r="152" spans="1:24" x14ac:dyDescent="0.15">
      <c r="F152" s="1"/>
      <c r="G152" s="457" t="s">
        <v>21</v>
      </c>
      <c r="H152" s="487">
        <v>1289</v>
      </c>
      <c r="I152" s="487">
        <v>1675</v>
      </c>
      <c r="Q152" s="15"/>
    </row>
    <row r="153" spans="1:24" x14ac:dyDescent="0.15">
      <c r="Q153" s="15"/>
    </row>
    <row r="154" spans="1:24" x14ac:dyDescent="0.15">
      <c r="H154" s="1"/>
      <c r="Q154" s="15"/>
    </row>
    <row r="155" spans="1:24" x14ac:dyDescent="0.15">
      <c r="Q155" s="15"/>
    </row>
    <row r="156" spans="1:24" x14ac:dyDescent="0.15">
      <c r="Q156" s="15"/>
    </row>
    <row r="157" spans="1:24" x14ac:dyDescent="0.15">
      <c r="Q157" s="15"/>
    </row>
    <row r="158" spans="1:24" x14ac:dyDescent="0.15">
      <c r="Q158" s="15"/>
    </row>
    <row r="159" spans="1:24" x14ac:dyDescent="0.15">
      <c r="Q159" s="15"/>
    </row>
    <row r="160" spans="1:24" x14ac:dyDescent="0.15">
      <c r="Q160" s="15"/>
    </row>
    <row r="161" spans="17:17" x14ac:dyDescent="0.15">
      <c r="Q161" s="15"/>
    </row>
    <row r="162" spans="17:17" x14ac:dyDescent="0.15">
      <c r="Q162" s="15"/>
    </row>
  </sheetData>
  <mergeCells count="8">
    <mergeCell ref="Q107:Q110"/>
    <mergeCell ref="Q125:Q126"/>
    <mergeCell ref="N9:O9"/>
    <mergeCell ref="Q102:Q103"/>
    <mergeCell ref="E5:I5"/>
    <mergeCell ref="L102:L103"/>
    <mergeCell ref="L107:L110"/>
    <mergeCell ref="L125:L126"/>
  </mergeCells>
  <conditionalFormatting sqref="A10:J44 A45:G97 A112:C112 A99:G111 P10:Q48 Q45:Q102 H45:J122 A98:C98 E98:G98 Q111:Q125 A113:G122 A123:J129">
    <cfRule type="containsText" dxfId="512" priority="1283" operator="containsText" text="vero">
      <formula>NOT(ISERROR(SEARCH("vero",A10)))</formula>
    </cfRule>
  </conditionalFormatting>
  <conditionalFormatting sqref="A10:J44 P10:Q48 A45:G97 Q45:Q102 H45:J122 A98:C98 E98:G98 A99:G111 Q111:Q125 A112:C112 A113:G122 A123:J129">
    <cfRule type="cellIs" dxfId="511" priority="1287" stopIfTrue="1" operator="equal">
      <formula>"sì"</formula>
    </cfRule>
    <cfRule type="cellIs" dxfId="510" priority="1288" stopIfTrue="1" operator="equal">
      <formula>"sì"</formula>
    </cfRule>
    <cfRule type="cellIs" dxfId="509" priority="1284" stopIfTrue="1" operator="equal">
      <formula>"sì"</formula>
    </cfRule>
  </conditionalFormatting>
  <conditionalFormatting sqref="C1:C1048576">
    <cfRule type="duplicateValues" dxfId="508" priority="1354"/>
  </conditionalFormatting>
  <conditionalFormatting sqref="C11">
    <cfRule type="duplicateValues" dxfId="507" priority="1282"/>
  </conditionalFormatting>
  <conditionalFormatting sqref="C12">
    <cfRule type="duplicateValues" dxfId="506" priority="1275"/>
    <cfRule type="cellIs" dxfId="505" priority="1281" stopIfTrue="1" operator="equal">
      <formula>"sì"</formula>
    </cfRule>
    <cfRule type="cellIs" dxfId="504" priority="1280" stopIfTrue="1" operator="equal">
      <formula>"sì"</formula>
    </cfRule>
    <cfRule type="cellIs" dxfId="503" priority="1277" stopIfTrue="1" operator="equal">
      <formula>"sì"</formula>
    </cfRule>
    <cfRule type="containsText" dxfId="502" priority="1276" operator="containsText" text="vero">
      <formula>NOT(ISERROR(SEARCH("vero",C12)))</formula>
    </cfRule>
  </conditionalFormatting>
  <conditionalFormatting sqref="C13">
    <cfRule type="duplicateValues" dxfId="501" priority="1268"/>
    <cfRule type="cellIs" dxfId="500" priority="1274" stopIfTrue="1" operator="equal">
      <formula>"sì"</formula>
    </cfRule>
    <cfRule type="cellIs" dxfId="499" priority="1273" stopIfTrue="1" operator="equal">
      <formula>"sì"</formula>
    </cfRule>
    <cfRule type="cellIs" dxfId="498" priority="1270" stopIfTrue="1" operator="equal">
      <formula>"sì"</formula>
    </cfRule>
    <cfRule type="containsText" dxfId="497" priority="1269" operator="containsText" text="vero">
      <formula>NOT(ISERROR(SEARCH("vero",C13)))</formula>
    </cfRule>
  </conditionalFormatting>
  <conditionalFormatting sqref="C14">
    <cfRule type="containsText" dxfId="496" priority="1262" operator="containsText" text="vero">
      <formula>NOT(ISERROR(SEARCH("vero",C14)))</formula>
    </cfRule>
    <cfRule type="cellIs" dxfId="495" priority="1267" stopIfTrue="1" operator="equal">
      <formula>"sì"</formula>
    </cfRule>
    <cfRule type="cellIs" dxfId="494" priority="1266" stopIfTrue="1" operator="equal">
      <formula>"sì"</formula>
    </cfRule>
    <cfRule type="cellIs" dxfId="493" priority="1263" stopIfTrue="1" operator="equal">
      <formula>"sì"</formula>
    </cfRule>
    <cfRule type="duplicateValues" dxfId="492" priority="1261"/>
  </conditionalFormatting>
  <conditionalFormatting sqref="C15">
    <cfRule type="containsText" dxfId="491" priority="1260" operator="containsText" text="vero">
      <formula>NOT(ISERROR(SEARCH("vero",C15)))</formula>
    </cfRule>
    <cfRule type="cellIs" dxfId="490" priority="1259" stopIfTrue="1" operator="equal">
      <formula>"sì"</formula>
    </cfRule>
    <cfRule type="cellIs" dxfId="489" priority="1258" stopIfTrue="1" operator="equal">
      <formula>"sì"</formula>
    </cfRule>
    <cfRule type="cellIs" dxfId="488" priority="1255" stopIfTrue="1" operator="equal">
      <formula>"sì"</formula>
    </cfRule>
    <cfRule type="duplicateValues" dxfId="487" priority="1254"/>
  </conditionalFormatting>
  <conditionalFormatting sqref="C16">
    <cfRule type="cellIs" dxfId="486" priority="1249" stopIfTrue="1" operator="equal">
      <formula>"sì"</formula>
    </cfRule>
    <cfRule type="containsText" dxfId="485" priority="1248" operator="containsText" text="vero">
      <formula>NOT(ISERROR(SEARCH("vero",C16)))</formula>
    </cfRule>
    <cfRule type="cellIs" dxfId="484" priority="1247" stopIfTrue="1" operator="equal">
      <formula>"sì"</formula>
    </cfRule>
    <cfRule type="cellIs" dxfId="483" priority="1246" stopIfTrue="1" operator="equal">
      <formula>"sì"</formula>
    </cfRule>
    <cfRule type="cellIs" dxfId="482" priority="1243" stopIfTrue="1" operator="equal">
      <formula>"sì"</formula>
    </cfRule>
    <cfRule type="duplicateValues" dxfId="481" priority="1242"/>
    <cfRule type="cellIs" dxfId="480" priority="1253" stopIfTrue="1" operator="equal">
      <formula>"sì"</formula>
    </cfRule>
    <cfRule type="cellIs" dxfId="479" priority="1252" stopIfTrue="1" operator="equal">
      <formula>"sì"</formula>
    </cfRule>
  </conditionalFormatting>
  <conditionalFormatting sqref="C17">
    <cfRule type="cellIs" dxfId="478" priority="1241" stopIfTrue="1" operator="equal">
      <formula>"sì"</formula>
    </cfRule>
    <cfRule type="cellIs" dxfId="477" priority="1240" stopIfTrue="1" operator="equal">
      <formula>"sì"</formula>
    </cfRule>
    <cfRule type="cellIs" dxfId="476" priority="1237" stopIfTrue="1" operator="equal">
      <formula>"sì"</formula>
    </cfRule>
    <cfRule type="containsText" dxfId="475" priority="1236" operator="containsText" text="vero">
      <formula>NOT(ISERROR(SEARCH("vero",C17)))</formula>
    </cfRule>
    <cfRule type="duplicateValues" dxfId="474" priority="1235"/>
  </conditionalFormatting>
  <conditionalFormatting sqref="C18">
    <cfRule type="duplicateValues" dxfId="473" priority="1228"/>
    <cfRule type="cellIs" dxfId="472" priority="1234" stopIfTrue="1" operator="equal">
      <formula>"sì"</formula>
    </cfRule>
    <cfRule type="cellIs" dxfId="471" priority="1233" stopIfTrue="1" operator="equal">
      <formula>"sì"</formula>
    </cfRule>
    <cfRule type="cellIs" dxfId="470" priority="1230" stopIfTrue="1" operator="equal">
      <formula>"sì"</formula>
    </cfRule>
    <cfRule type="containsText" dxfId="469" priority="1229" operator="containsText" text="vero">
      <formula>NOT(ISERROR(SEARCH("vero",C18)))</formula>
    </cfRule>
  </conditionalFormatting>
  <conditionalFormatting sqref="C19">
    <cfRule type="cellIs" dxfId="468" priority="1227" stopIfTrue="1" operator="equal">
      <formula>"sì"</formula>
    </cfRule>
    <cfRule type="cellIs" dxfId="467" priority="1226" stopIfTrue="1" operator="equal">
      <formula>"sì"</formula>
    </cfRule>
    <cfRule type="cellIs" dxfId="466" priority="1223" stopIfTrue="1" operator="equal">
      <formula>"sì"</formula>
    </cfRule>
    <cfRule type="containsText" dxfId="465" priority="1222" operator="containsText" text="vero">
      <formula>NOT(ISERROR(SEARCH("vero",C19)))</formula>
    </cfRule>
    <cfRule type="duplicateValues" dxfId="464" priority="1221"/>
  </conditionalFormatting>
  <conditionalFormatting sqref="C20">
    <cfRule type="cellIs" dxfId="463" priority="1220" stopIfTrue="1" operator="equal">
      <formula>"sì"</formula>
    </cfRule>
    <cfRule type="cellIs" dxfId="462" priority="1216" stopIfTrue="1" operator="equal">
      <formula>"sì"</formula>
    </cfRule>
    <cfRule type="containsText" dxfId="461" priority="1215" operator="containsText" text="vero">
      <formula>NOT(ISERROR(SEARCH("vero",C20)))</formula>
    </cfRule>
    <cfRule type="duplicateValues" dxfId="460" priority="1214"/>
    <cfRule type="cellIs" dxfId="459" priority="1219" stopIfTrue="1" operator="equal">
      <formula>"sì"</formula>
    </cfRule>
  </conditionalFormatting>
  <conditionalFormatting sqref="C21">
    <cfRule type="cellIs" dxfId="458" priority="1209" stopIfTrue="1" operator="equal">
      <formula>"sì"</formula>
    </cfRule>
    <cfRule type="cellIs" dxfId="457" priority="1213" stopIfTrue="1" operator="equal">
      <formula>"sì"</formula>
    </cfRule>
    <cfRule type="cellIs" dxfId="456" priority="1212" stopIfTrue="1" operator="equal">
      <formula>"sì"</formula>
    </cfRule>
    <cfRule type="containsText" dxfId="455" priority="1208" operator="containsText" text="vero">
      <formula>NOT(ISERROR(SEARCH("vero",C21)))</formula>
    </cfRule>
    <cfRule type="duplicateValues" dxfId="454" priority="1207"/>
  </conditionalFormatting>
  <conditionalFormatting sqref="C22">
    <cfRule type="cellIs" dxfId="453" priority="1205" stopIfTrue="1" operator="equal">
      <formula>"sì"</formula>
    </cfRule>
    <cfRule type="cellIs" dxfId="452" priority="1206" stopIfTrue="1" operator="equal">
      <formula>"sì"</formula>
    </cfRule>
    <cfRule type="cellIs" dxfId="451" priority="1202" stopIfTrue="1" operator="equal">
      <formula>"sì"</formula>
    </cfRule>
    <cfRule type="containsText" dxfId="450" priority="1201" operator="containsText" text="vero">
      <formula>NOT(ISERROR(SEARCH("vero",C22)))</formula>
    </cfRule>
    <cfRule type="duplicateValues" dxfId="449" priority="1200"/>
  </conditionalFormatting>
  <conditionalFormatting sqref="C23">
    <cfRule type="duplicateValues" dxfId="448" priority="1193"/>
    <cfRule type="cellIs" dxfId="447" priority="1198" stopIfTrue="1" operator="equal">
      <formula>"sì"</formula>
    </cfRule>
    <cfRule type="containsText" dxfId="446" priority="1194" operator="containsText" text="vero">
      <formula>NOT(ISERROR(SEARCH("vero",C23)))</formula>
    </cfRule>
    <cfRule type="cellIs" dxfId="445" priority="1195" stopIfTrue="1" operator="equal">
      <formula>"sì"</formula>
    </cfRule>
    <cfRule type="cellIs" dxfId="444" priority="1199" stopIfTrue="1" operator="equal">
      <formula>"sì"</formula>
    </cfRule>
  </conditionalFormatting>
  <conditionalFormatting sqref="C24">
    <cfRule type="cellIs" dxfId="443" priority="1188" stopIfTrue="1" operator="equal">
      <formula>"sì"</formula>
    </cfRule>
    <cfRule type="cellIs" dxfId="442" priority="1192" stopIfTrue="1" operator="equal">
      <formula>"sì"</formula>
    </cfRule>
    <cfRule type="cellIs" dxfId="441" priority="1191" stopIfTrue="1" operator="equal">
      <formula>"sì"</formula>
    </cfRule>
    <cfRule type="duplicateValues" dxfId="440" priority="1186"/>
    <cfRule type="containsText" dxfId="439" priority="1187" operator="containsText" text="vero">
      <formula>NOT(ISERROR(SEARCH("vero",C24)))</formula>
    </cfRule>
  </conditionalFormatting>
  <conditionalFormatting sqref="C25">
    <cfRule type="cellIs" dxfId="438" priority="1185" stopIfTrue="1" operator="equal">
      <formula>"sì"</formula>
    </cfRule>
    <cfRule type="cellIs" dxfId="437" priority="1184" stopIfTrue="1" operator="equal">
      <formula>"sì"</formula>
    </cfRule>
    <cfRule type="cellIs" dxfId="436" priority="1181" stopIfTrue="1" operator="equal">
      <formula>"sì"</formula>
    </cfRule>
    <cfRule type="containsText" dxfId="435" priority="1180" operator="containsText" text="vero">
      <formula>NOT(ISERROR(SEARCH("vero",C25)))</formula>
    </cfRule>
    <cfRule type="duplicateValues" dxfId="434" priority="1179"/>
  </conditionalFormatting>
  <conditionalFormatting sqref="C26">
    <cfRule type="cellIs" dxfId="433" priority="1178" stopIfTrue="1" operator="equal">
      <formula>"sì"</formula>
    </cfRule>
    <cfRule type="cellIs" dxfId="432" priority="1177" stopIfTrue="1" operator="equal">
      <formula>"sì"</formula>
    </cfRule>
    <cfRule type="cellIs" dxfId="431" priority="1174" stopIfTrue="1" operator="equal">
      <formula>"sì"</formula>
    </cfRule>
    <cfRule type="containsText" dxfId="430" priority="1173" operator="containsText" text="vero">
      <formula>NOT(ISERROR(SEARCH("vero",C26)))</formula>
    </cfRule>
    <cfRule type="duplicateValues" dxfId="429" priority="1172"/>
  </conditionalFormatting>
  <conditionalFormatting sqref="C27">
    <cfRule type="containsText" dxfId="428" priority="1171" operator="containsText" text="vero">
      <formula>NOT(ISERROR(SEARCH("vero",C27)))</formula>
    </cfRule>
    <cfRule type="cellIs" dxfId="427" priority="1170" stopIfTrue="1" operator="equal">
      <formula>"sì"</formula>
    </cfRule>
    <cfRule type="cellIs" dxfId="426" priority="1169" stopIfTrue="1" operator="equal">
      <formula>"sì"</formula>
    </cfRule>
    <cfRule type="cellIs" dxfId="425" priority="1166" stopIfTrue="1" operator="equal">
      <formula>"sì"</formula>
    </cfRule>
    <cfRule type="duplicateValues" dxfId="424" priority="1165"/>
  </conditionalFormatting>
  <conditionalFormatting sqref="C28">
    <cfRule type="cellIs" dxfId="423" priority="1164" stopIfTrue="1" operator="equal">
      <formula>"sì"</formula>
    </cfRule>
    <cfRule type="cellIs" dxfId="422" priority="1163" stopIfTrue="1" operator="equal">
      <formula>"sì"</formula>
    </cfRule>
    <cfRule type="cellIs" dxfId="421" priority="1160" stopIfTrue="1" operator="equal">
      <formula>"sì"</formula>
    </cfRule>
    <cfRule type="containsText" dxfId="420" priority="1159" operator="containsText" text="vero">
      <formula>NOT(ISERROR(SEARCH("vero",C28)))</formula>
    </cfRule>
    <cfRule type="duplicateValues" dxfId="419" priority="1158"/>
  </conditionalFormatting>
  <conditionalFormatting sqref="C29">
    <cfRule type="duplicateValues" dxfId="418" priority="1151"/>
    <cfRule type="cellIs" dxfId="417" priority="1157" stopIfTrue="1" operator="equal">
      <formula>"sì"</formula>
    </cfRule>
    <cfRule type="cellIs" dxfId="416" priority="1156" stopIfTrue="1" operator="equal">
      <formula>"sì"</formula>
    </cfRule>
    <cfRule type="cellIs" dxfId="415" priority="1153" stopIfTrue="1" operator="equal">
      <formula>"sì"</formula>
    </cfRule>
    <cfRule type="containsText" dxfId="414" priority="1152" operator="containsText" text="vero">
      <formula>NOT(ISERROR(SEARCH("vero",C29)))</formula>
    </cfRule>
  </conditionalFormatting>
  <conditionalFormatting sqref="C30">
    <cfRule type="cellIs" dxfId="413" priority="1149" stopIfTrue="1" operator="equal">
      <formula>"sì"</formula>
    </cfRule>
    <cfRule type="containsText" dxfId="412" priority="1150" operator="containsText" text="vero">
      <formula>NOT(ISERROR(SEARCH("vero",C30)))</formula>
    </cfRule>
    <cfRule type="duplicateValues" dxfId="411" priority="1144"/>
    <cfRule type="cellIs" dxfId="410" priority="1145" stopIfTrue="1" operator="equal">
      <formula>"sì"</formula>
    </cfRule>
    <cfRule type="cellIs" dxfId="409" priority="1148" stopIfTrue="1" operator="equal">
      <formula>"sì"</formula>
    </cfRule>
  </conditionalFormatting>
  <conditionalFormatting sqref="C31">
    <cfRule type="duplicateValues" dxfId="408" priority="1137"/>
    <cfRule type="cellIs" dxfId="407" priority="1138" stopIfTrue="1" operator="equal">
      <formula>"sì"</formula>
    </cfRule>
    <cfRule type="cellIs" dxfId="406" priority="1142" stopIfTrue="1" operator="equal">
      <formula>"sì"</formula>
    </cfRule>
    <cfRule type="cellIs" dxfId="405" priority="1141" stopIfTrue="1" operator="equal">
      <formula>"sì"</formula>
    </cfRule>
    <cfRule type="containsText" dxfId="404" priority="1143" operator="containsText" text="vero">
      <formula>NOT(ISERROR(SEARCH("vero",C31)))</formula>
    </cfRule>
  </conditionalFormatting>
  <conditionalFormatting sqref="C32">
    <cfRule type="duplicateValues" dxfId="403" priority="1130"/>
    <cfRule type="containsText" dxfId="402" priority="1136" operator="containsText" text="vero">
      <formula>NOT(ISERROR(SEARCH("vero",C32)))</formula>
    </cfRule>
    <cfRule type="cellIs" dxfId="401" priority="1135" stopIfTrue="1" operator="equal">
      <formula>"sì"</formula>
    </cfRule>
    <cfRule type="cellIs" dxfId="400" priority="1134" stopIfTrue="1" operator="equal">
      <formula>"sì"</formula>
    </cfRule>
    <cfRule type="cellIs" dxfId="399" priority="1131" stopIfTrue="1" operator="equal">
      <formula>"sì"</formula>
    </cfRule>
  </conditionalFormatting>
  <conditionalFormatting sqref="C33">
    <cfRule type="cellIs" dxfId="398" priority="1128" stopIfTrue="1" operator="equal">
      <formula>"sì"</formula>
    </cfRule>
    <cfRule type="duplicateValues" dxfId="397" priority="1123"/>
    <cfRule type="cellIs" dxfId="396" priority="1129" stopIfTrue="1" operator="equal">
      <formula>"sì"</formula>
    </cfRule>
    <cfRule type="cellIs" dxfId="395" priority="1125" stopIfTrue="1" operator="equal">
      <formula>"sì"</formula>
    </cfRule>
    <cfRule type="containsText" dxfId="394" priority="1124" operator="containsText" text="vero">
      <formula>NOT(ISERROR(SEARCH("vero",C33)))</formula>
    </cfRule>
  </conditionalFormatting>
  <conditionalFormatting sqref="C34">
    <cfRule type="cellIs" dxfId="393" priority="1121" stopIfTrue="1" operator="equal">
      <formula>"sì"</formula>
    </cfRule>
    <cfRule type="cellIs" dxfId="392" priority="1118" stopIfTrue="1" operator="equal">
      <formula>"sì"</formula>
    </cfRule>
    <cfRule type="containsText" dxfId="391" priority="1117" operator="containsText" text="vero">
      <formula>NOT(ISERROR(SEARCH("vero",C34)))</formula>
    </cfRule>
    <cfRule type="cellIs" dxfId="390" priority="1122" stopIfTrue="1" operator="equal">
      <formula>"sì"</formula>
    </cfRule>
    <cfRule type="duplicateValues" dxfId="389" priority="1116"/>
  </conditionalFormatting>
  <conditionalFormatting sqref="C35">
    <cfRule type="duplicateValues" dxfId="388" priority="1109"/>
    <cfRule type="cellIs" dxfId="387" priority="1115" stopIfTrue="1" operator="equal">
      <formula>"sì"</formula>
    </cfRule>
    <cfRule type="cellIs" dxfId="386" priority="1114" stopIfTrue="1" operator="equal">
      <formula>"sì"</formula>
    </cfRule>
    <cfRule type="cellIs" dxfId="385" priority="1111" stopIfTrue="1" operator="equal">
      <formula>"sì"</formula>
    </cfRule>
    <cfRule type="containsText" dxfId="384" priority="1110" operator="containsText" text="vero">
      <formula>NOT(ISERROR(SEARCH("vero",C35)))</formula>
    </cfRule>
  </conditionalFormatting>
  <conditionalFormatting sqref="C36">
    <cfRule type="duplicateValues" dxfId="383" priority="1102"/>
    <cfRule type="cellIs" dxfId="382" priority="1108" stopIfTrue="1" operator="equal">
      <formula>"sì"</formula>
    </cfRule>
    <cfRule type="cellIs" dxfId="381" priority="1107" stopIfTrue="1" operator="equal">
      <formula>"sì"</formula>
    </cfRule>
    <cfRule type="cellIs" dxfId="380" priority="1104" stopIfTrue="1" operator="equal">
      <formula>"sì"</formula>
    </cfRule>
    <cfRule type="containsText" dxfId="379" priority="1103" operator="containsText" text="vero">
      <formula>NOT(ISERROR(SEARCH("vero",C36)))</formula>
    </cfRule>
  </conditionalFormatting>
  <conditionalFormatting sqref="C37">
    <cfRule type="duplicateValues" dxfId="378" priority="1088"/>
    <cfRule type="cellIs" dxfId="377" priority="1093" stopIfTrue="1" operator="equal">
      <formula>"sì"</formula>
    </cfRule>
    <cfRule type="cellIs" dxfId="376" priority="1094" stopIfTrue="1" operator="equal">
      <formula>"sì"</formula>
    </cfRule>
    <cfRule type="cellIs" dxfId="375" priority="1090" stopIfTrue="1" operator="equal">
      <formula>"sì"</formula>
    </cfRule>
    <cfRule type="containsText" dxfId="374" priority="1089" operator="containsText" text="vero">
      <formula>NOT(ISERROR(SEARCH("vero",C37)))</formula>
    </cfRule>
  </conditionalFormatting>
  <conditionalFormatting sqref="C38">
    <cfRule type="cellIs" dxfId="373" priority="1087" stopIfTrue="1" operator="equal">
      <formula>"sì"</formula>
    </cfRule>
    <cfRule type="duplicateValues" dxfId="372" priority="1081"/>
    <cfRule type="containsText" dxfId="371" priority="1082" operator="containsText" text="vero">
      <formula>NOT(ISERROR(SEARCH("vero",C38)))</formula>
    </cfRule>
    <cfRule type="cellIs" dxfId="370" priority="1083" stopIfTrue="1" operator="equal">
      <formula>"sì"</formula>
    </cfRule>
    <cfRule type="cellIs" dxfId="369" priority="1086" stopIfTrue="1" operator="equal">
      <formula>"sì"</formula>
    </cfRule>
  </conditionalFormatting>
  <conditionalFormatting sqref="C39">
    <cfRule type="duplicateValues" dxfId="368" priority="1074"/>
    <cfRule type="containsText" dxfId="367" priority="1075" operator="containsText" text="vero">
      <formula>NOT(ISERROR(SEARCH("vero",C39)))</formula>
    </cfRule>
    <cfRule type="cellIs" dxfId="366" priority="1076" stopIfTrue="1" operator="equal">
      <formula>"sì"</formula>
    </cfRule>
    <cfRule type="cellIs" dxfId="365" priority="1079" stopIfTrue="1" operator="equal">
      <formula>"sì"</formula>
    </cfRule>
    <cfRule type="cellIs" dxfId="364" priority="1080" stopIfTrue="1" operator="equal">
      <formula>"sì"</formula>
    </cfRule>
  </conditionalFormatting>
  <conditionalFormatting sqref="C40">
    <cfRule type="cellIs" dxfId="363" priority="1063" stopIfTrue="1" operator="equal">
      <formula>"sì"</formula>
    </cfRule>
    <cfRule type="duplicateValues" dxfId="362" priority="1062"/>
    <cfRule type="cellIs" dxfId="361" priority="1073" stopIfTrue="1" operator="equal">
      <formula>"sì"</formula>
    </cfRule>
    <cfRule type="cellIs" dxfId="360" priority="1072" stopIfTrue="1" operator="equal">
      <formula>"sì"</formula>
    </cfRule>
    <cfRule type="cellIs" dxfId="359" priority="1069" stopIfTrue="1" operator="equal">
      <formula>"sì"</formula>
    </cfRule>
    <cfRule type="containsText" dxfId="358" priority="1068" operator="containsText" text="vero">
      <formula>NOT(ISERROR(SEARCH("vero",C40)))</formula>
    </cfRule>
    <cfRule type="cellIs" dxfId="357" priority="1067" stopIfTrue="1" operator="equal">
      <formula>"sì"</formula>
    </cfRule>
    <cfRule type="cellIs" dxfId="356" priority="1066" stopIfTrue="1" operator="equal">
      <formula>"sì"</formula>
    </cfRule>
  </conditionalFormatting>
  <conditionalFormatting sqref="C41">
    <cfRule type="cellIs" dxfId="355" priority="1061" stopIfTrue="1" operator="equal">
      <formula>"sì"</formula>
    </cfRule>
    <cfRule type="cellIs" dxfId="354" priority="1057" stopIfTrue="1" operator="equal">
      <formula>"sì"</formula>
    </cfRule>
    <cfRule type="cellIs" dxfId="353" priority="1060" stopIfTrue="1" operator="equal">
      <formula>"sì"</formula>
    </cfRule>
    <cfRule type="duplicateValues" dxfId="352" priority="1055"/>
    <cfRule type="containsText" dxfId="351" priority="1056" operator="containsText" text="vero">
      <formula>NOT(ISERROR(SEARCH("vero",C41)))</formula>
    </cfRule>
  </conditionalFormatting>
  <conditionalFormatting sqref="C42">
    <cfRule type="duplicateValues" dxfId="350" priority="1048"/>
    <cfRule type="cellIs" dxfId="349" priority="1049" stopIfTrue="1" operator="equal">
      <formula>"sì"</formula>
    </cfRule>
    <cfRule type="cellIs" dxfId="348" priority="1052" stopIfTrue="1" operator="equal">
      <formula>"sì"</formula>
    </cfRule>
    <cfRule type="cellIs" dxfId="347" priority="1053" stopIfTrue="1" operator="equal">
      <formula>"sì"</formula>
    </cfRule>
    <cfRule type="containsText" dxfId="346" priority="1054" operator="containsText" text="vero">
      <formula>NOT(ISERROR(SEARCH("vero",C42)))</formula>
    </cfRule>
  </conditionalFormatting>
  <conditionalFormatting sqref="C43:C44">
    <cfRule type="duplicateValues" dxfId="345" priority="1041"/>
    <cfRule type="cellIs" dxfId="344" priority="1047" stopIfTrue="1" operator="equal">
      <formula>"sì"</formula>
    </cfRule>
    <cfRule type="cellIs" dxfId="343" priority="1046" stopIfTrue="1" operator="equal">
      <formula>"sì"</formula>
    </cfRule>
    <cfRule type="cellIs" dxfId="342" priority="1043" stopIfTrue="1" operator="equal">
      <formula>"sì"</formula>
    </cfRule>
    <cfRule type="containsText" dxfId="341" priority="1042" operator="containsText" text="vero">
      <formula>NOT(ISERROR(SEARCH("vero",C43)))</formula>
    </cfRule>
  </conditionalFormatting>
  <conditionalFormatting sqref="C45">
    <cfRule type="duplicateValues" dxfId="340" priority="1385"/>
  </conditionalFormatting>
  <conditionalFormatting sqref="C46:C48">
    <cfRule type="cellIs" dxfId="339" priority="6" stopIfTrue="1" operator="equal">
      <formula>"sì"</formula>
    </cfRule>
    <cfRule type="cellIs" dxfId="338" priority="7" stopIfTrue="1" operator="equal">
      <formula>"sì"</formula>
    </cfRule>
    <cfRule type="cellIs" dxfId="337" priority="3" stopIfTrue="1" operator="equal">
      <formula>"sì"</formula>
    </cfRule>
    <cfRule type="duplicateValues" dxfId="336" priority="1"/>
    <cfRule type="containsText" dxfId="335" priority="2" operator="containsText" text="vero">
      <formula>NOT(ISERROR(SEARCH("vero",C46)))</formula>
    </cfRule>
  </conditionalFormatting>
  <conditionalFormatting sqref="C49">
    <cfRule type="cellIs" dxfId="334" priority="1033" stopIfTrue="1" operator="equal">
      <formula>"sì"</formula>
    </cfRule>
    <cfRule type="cellIs" dxfId="333" priority="1032" stopIfTrue="1" operator="equal">
      <formula>"sì"</formula>
    </cfRule>
    <cfRule type="cellIs" dxfId="332" priority="1029" stopIfTrue="1" operator="equal">
      <formula>"sì"</formula>
    </cfRule>
    <cfRule type="containsText" dxfId="331" priority="1028" operator="containsText" text="vero">
      <formula>NOT(ISERROR(SEARCH("vero",C49)))</formula>
    </cfRule>
    <cfRule type="duplicateValues" dxfId="330" priority="1027"/>
  </conditionalFormatting>
  <conditionalFormatting sqref="C50">
    <cfRule type="cellIs" dxfId="329" priority="1022" stopIfTrue="1" operator="equal">
      <formula>"sì"</formula>
    </cfRule>
    <cfRule type="cellIs" dxfId="328" priority="1026" stopIfTrue="1" operator="equal">
      <formula>"sì"</formula>
    </cfRule>
    <cfRule type="cellIs" dxfId="327" priority="1025" stopIfTrue="1" operator="equal">
      <formula>"sì"</formula>
    </cfRule>
    <cfRule type="containsText" dxfId="326" priority="1021" operator="containsText" text="vero">
      <formula>NOT(ISERROR(SEARCH("vero",C50)))</formula>
    </cfRule>
    <cfRule type="duplicateValues" dxfId="325" priority="1020"/>
  </conditionalFormatting>
  <conditionalFormatting sqref="C51">
    <cfRule type="cellIs" dxfId="324" priority="1019" stopIfTrue="1" operator="equal">
      <formula>"sì"</formula>
    </cfRule>
    <cfRule type="cellIs" dxfId="323" priority="1018" stopIfTrue="1" operator="equal">
      <formula>"sì"</formula>
    </cfRule>
    <cfRule type="cellIs" dxfId="322" priority="1015" stopIfTrue="1" operator="equal">
      <formula>"sì"</formula>
    </cfRule>
    <cfRule type="containsText" dxfId="321" priority="1014" operator="containsText" text="vero">
      <formula>NOT(ISERROR(SEARCH("vero",C51)))</formula>
    </cfRule>
    <cfRule type="duplicateValues" dxfId="320" priority="1013"/>
  </conditionalFormatting>
  <conditionalFormatting sqref="C52">
    <cfRule type="cellIs" dxfId="319" priority="1012" stopIfTrue="1" operator="equal">
      <formula>"sì"</formula>
    </cfRule>
    <cfRule type="cellIs" dxfId="318" priority="1011" stopIfTrue="1" operator="equal">
      <formula>"sì"</formula>
    </cfRule>
    <cfRule type="cellIs" dxfId="317" priority="1008" stopIfTrue="1" operator="equal">
      <formula>"sì"</formula>
    </cfRule>
    <cfRule type="containsText" dxfId="316" priority="1007" operator="containsText" text="vero">
      <formula>NOT(ISERROR(SEARCH("vero",C52)))</formula>
    </cfRule>
    <cfRule type="duplicateValues" dxfId="315" priority="1006"/>
  </conditionalFormatting>
  <conditionalFormatting sqref="C53">
    <cfRule type="cellIs" dxfId="314" priority="1005" stopIfTrue="1" operator="equal">
      <formula>"sì"</formula>
    </cfRule>
    <cfRule type="cellIs" dxfId="313" priority="1004" stopIfTrue="1" operator="equal">
      <formula>"sì"</formula>
    </cfRule>
    <cfRule type="cellIs" dxfId="312" priority="1001" stopIfTrue="1" operator="equal">
      <formula>"sì"</formula>
    </cfRule>
    <cfRule type="containsText" dxfId="311" priority="1000" operator="containsText" text="vero">
      <formula>NOT(ISERROR(SEARCH("vero",C53)))</formula>
    </cfRule>
    <cfRule type="duplicateValues" dxfId="310" priority="999"/>
  </conditionalFormatting>
  <conditionalFormatting sqref="C54">
    <cfRule type="cellIs" dxfId="309" priority="998" stopIfTrue="1" operator="equal">
      <formula>"sì"</formula>
    </cfRule>
    <cfRule type="cellIs" dxfId="308" priority="997" stopIfTrue="1" operator="equal">
      <formula>"sì"</formula>
    </cfRule>
    <cfRule type="cellIs" dxfId="307" priority="994" stopIfTrue="1" operator="equal">
      <formula>"sì"</formula>
    </cfRule>
    <cfRule type="containsText" dxfId="306" priority="993" operator="containsText" text="vero">
      <formula>NOT(ISERROR(SEARCH("vero",C54)))</formula>
    </cfRule>
    <cfRule type="duplicateValues" dxfId="305" priority="992"/>
  </conditionalFormatting>
  <conditionalFormatting sqref="C55">
    <cfRule type="cellIs" dxfId="304" priority="991" stopIfTrue="1" operator="equal">
      <formula>"sì"</formula>
    </cfRule>
    <cfRule type="cellIs" dxfId="303" priority="990" stopIfTrue="1" operator="equal">
      <formula>"sì"</formula>
    </cfRule>
    <cfRule type="cellIs" dxfId="302" priority="987" stopIfTrue="1" operator="equal">
      <formula>"sì"</formula>
    </cfRule>
    <cfRule type="containsText" dxfId="301" priority="986" operator="containsText" text="vero">
      <formula>NOT(ISERROR(SEARCH("vero",C55)))</formula>
    </cfRule>
    <cfRule type="duplicateValues" dxfId="300" priority="985"/>
  </conditionalFormatting>
  <conditionalFormatting sqref="C56">
    <cfRule type="cellIs" dxfId="299" priority="984" stopIfTrue="1" operator="equal">
      <formula>"sì"</formula>
    </cfRule>
    <cfRule type="cellIs" dxfId="298" priority="983" stopIfTrue="1" operator="equal">
      <formula>"sì"</formula>
    </cfRule>
    <cfRule type="cellIs" dxfId="297" priority="980" stopIfTrue="1" operator="equal">
      <formula>"sì"</formula>
    </cfRule>
    <cfRule type="containsText" dxfId="296" priority="979" operator="containsText" text="vero">
      <formula>NOT(ISERROR(SEARCH("vero",C56)))</formula>
    </cfRule>
    <cfRule type="duplicateValues" dxfId="295" priority="978"/>
  </conditionalFormatting>
  <conditionalFormatting sqref="C57">
    <cfRule type="cellIs" dxfId="294" priority="977" stopIfTrue="1" operator="equal">
      <formula>"sì"</formula>
    </cfRule>
    <cfRule type="duplicateValues" dxfId="293" priority="971"/>
    <cfRule type="containsText" dxfId="292" priority="972" operator="containsText" text="vero">
      <formula>NOT(ISERROR(SEARCH("vero",C57)))</formula>
    </cfRule>
    <cfRule type="cellIs" dxfId="291" priority="973" stopIfTrue="1" operator="equal">
      <formula>"sì"</formula>
    </cfRule>
    <cfRule type="cellIs" dxfId="290" priority="976" stopIfTrue="1" operator="equal">
      <formula>"sì"</formula>
    </cfRule>
  </conditionalFormatting>
  <conditionalFormatting sqref="C58">
    <cfRule type="cellIs" dxfId="289" priority="970" stopIfTrue="1" operator="equal">
      <formula>"sì"</formula>
    </cfRule>
    <cfRule type="cellIs" dxfId="288" priority="969" stopIfTrue="1" operator="equal">
      <formula>"sì"</formula>
    </cfRule>
    <cfRule type="cellIs" dxfId="287" priority="966" stopIfTrue="1" operator="equal">
      <formula>"sì"</formula>
    </cfRule>
    <cfRule type="containsText" dxfId="286" priority="965" operator="containsText" text="vero">
      <formula>NOT(ISERROR(SEARCH("vero",C58)))</formula>
    </cfRule>
    <cfRule type="duplicateValues" dxfId="285" priority="964"/>
  </conditionalFormatting>
  <conditionalFormatting sqref="C59">
    <cfRule type="cellIs" dxfId="284" priority="963" stopIfTrue="1" operator="equal">
      <formula>"sì"</formula>
    </cfRule>
    <cfRule type="cellIs" dxfId="283" priority="962" stopIfTrue="1" operator="equal">
      <formula>"sì"</formula>
    </cfRule>
    <cfRule type="cellIs" dxfId="282" priority="959" stopIfTrue="1" operator="equal">
      <formula>"sì"</formula>
    </cfRule>
    <cfRule type="containsText" dxfId="281" priority="958" operator="containsText" text="vero">
      <formula>NOT(ISERROR(SEARCH("vero",C59)))</formula>
    </cfRule>
    <cfRule type="duplicateValues" dxfId="280" priority="957"/>
  </conditionalFormatting>
  <conditionalFormatting sqref="C60">
    <cfRule type="duplicateValues" dxfId="279" priority="950"/>
    <cfRule type="cellIs" dxfId="278" priority="956" stopIfTrue="1" operator="equal">
      <formula>"sì"</formula>
    </cfRule>
    <cfRule type="cellIs" dxfId="277" priority="955" stopIfTrue="1" operator="equal">
      <formula>"sì"</formula>
    </cfRule>
    <cfRule type="cellIs" dxfId="276" priority="952" stopIfTrue="1" operator="equal">
      <formula>"sì"</formula>
    </cfRule>
    <cfRule type="containsText" dxfId="275" priority="951" operator="containsText" text="vero">
      <formula>NOT(ISERROR(SEARCH("vero",C60)))</formula>
    </cfRule>
  </conditionalFormatting>
  <conditionalFormatting sqref="C61">
    <cfRule type="cellIs" dxfId="274" priority="947" stopIfTrue="1" operator="equal">
      <formula>"sì"</formula>
    </cfRule>
    <cfRule type="cellIs" dxfId="273" priority="948" stopIfTrue="1" operator="equal">
      <formula>"sì"</formula>
    </cfRule>
    <cfRule type="duplicateValues" dxfId="272" priority="943"/>
    <cfRule type="cellIs" dxfId="271" priority="944" stopIfTrue="1" operator="equal">
      <formula>"sì"</formula>
    </cfRule>
    <cfRule type="containsText" dxfId="270" priority="949" operator="containsText" text="vero">
      <formula>NOT(ISERROR(SEARCH("vero",C61)))</formula>
    </cfRule>
  </conditionalFormatting>
  <conditionalFormatting sqref="C62">
    <cfRule type="duplicateValues" dxfId="269" priority="936"/>
    <cfRule type="containsText" dxfId="268" priority="937" operator="containsText" text="vero">
      <formula>NOT(ISERROR(SEARCH("vero",C62)))</formula>
    </cfRule>
    <cfRule type="cellIs" dxfId="267" priority="938" stopIfTrue="1" operator="equal">
      <formula>"sì"</formula>
    </cfRule>
    <cfRule type="cellIs" dxfId="266" priority="941" stopIfTrue="1" operator="equal">
      <formula>"sì"</formula>
    </cfRule>
    <cfRule type="cellIs" dxfId="265" priority="942" stopIfTrue="1" operator="equal">
      <formula>"sì"</formula>
    </cfRule>
  </conditionalFormatting>
  <conditionalFormatting sqref="C63">
    <cfRule type="cellIs" dxfId="264" priority="934" stopIfTrue="1" operator="equal">
      <formula>"sì"</formula>
    </cfRule>
    <cfRule type="cellIs" dxfId="263" priority="935" stopIfTrue="1" operator="equal">
      <formula>"sì"</formula>
    </cfRule>
    <cfRule type="cellIs" dxfId="262" priority="931" stopIfTrue="1" operator="equal">
      <formula>"sì"</formula>
    </cfRule>
    <cfRule type="containsText" dxfId="261" priority="930" operator="containsText" text="vero">
      <formula>NOT(ISERROR(SEARCH("vero",C63)))</formula>
    </cfRule>
    <cfRule type="duplicateValues" dxfId="260" priority="929"/>
  </conditionalFormatting>
  <conditionalFormatting sqref="C64">
    <cfRule type="cellIs" dxfId="259" priority="923" stopIfTrue="1" operator="equal">
      <formula>"sì"</formula>
    </cfRule>
    <cfRule type="containsText" dxfId="258" priority="928" operator="containsText" text="vero">
      <formula>NOT(ISERROR(SEARCH("vero",C64)))</formula>
    </cfRule>
    <cfRule type="cellIs" dxfId="257" priority="927" stopIfTrue="1" operator="equal">
      <formula>"sì"</formula>
    </cfRule>
    <cfRule type="cellIs" dxfId="256" priority="926" stopIfTrue="1" operator="equal">
      <formula>"sì"</formula>
    </cfRule>
    <cfRule type="duplicateValues" dxfId="255" priority="922"/>
  </conditionalFormatting>
  <conditionalFormatting sqref="C65">
    <cfRule type="cellIs" dxfId="254" priority="921" stopIfTrue="1" operator="equal">
      <formula>"sì"</formula>
    </cfRule>
    <cfRule type="cellIs" dxfId="253" priority="920" stopIfTrue="1" operator="equal">
      <formula>"sì"</formula>
    </cfRule>
    <cfRule type="cellIs" dxfId="252" priority="917" stopIfTrue="1" operator="equal">
      <formula>"sì"</formula>
    </cfRule>
    <cfRule type="containsText" dxfId="251" priority="916" operator="containsText" text="vero">
      <formula>NOT(ISERROR(SEARCH("vero",C65)))</formula>
    </cfRule>
    <cfRule type="duplicateValues" dxfId="250" priority="915"/>
  </conditionalFormatting>
  <conditionalFormatting sqref="C66">
    <cfRule type="containsText" dxfId="249" priority="914" operator="containsText" text="vero">
      <formula>NOT(ISERROR(SEARCH("vero",C66)))</formula>
    </cfRule>
    <cfRule type="cellIs" dxfId="248" priority="913" stopIfTrue="1" operator="equal">
      <formula>"sì"</formula>
    </cfRule>
    <cfRule type="cellIs" dxfId="247" priority="912" stopIfTrue="1" operator="equal">
      <formula>"sì"</formula>
    </cfRule>
    <cfRule type="cellIs" dxfId="246" priority="909" stopIfTrue="1" operator="equal">
      <formula>"sì"</formula>
    </cfRule>
    <cfRule type="duplicateValues" dxfId="245" priority="908"/>
  </conditionalFormatting>
  <conditionalFormatting sqref="C67">
    <cfRule type="containsText" dxfId="244" priority="907" operator="containsText" text="vero">
      <formula>NOT(ISERROR(SEARCH("vero",C67)))</formula>
    </cfRule>
    <cfRule type="cellIs" dxfId="243" priority="905" stopIfTrue="1" operator="equal">
      <formula>"sì"</formula>
    </cfRule>
    <cfRule type="cellIs" dxfId="242" priority="902" stopIfTrue="1" operator="equal">
      <formula>"sì"</formula>
    </cfRule>
    <cfRule type="duplicateValues" dxfId="241" priority="901"/>
    <cfRule type="cellIs" dxfId="240" priority="906" stopIfTrue="1" operator="equal">
      <formula>"sì"</formula>
    </cfRule>
  </conditionalFormatting>
  <conditionalFormatting sqref="C68">
    <cfRule type="cellIs" dxfId="239" priority="899" stopIfTrue="1" operator="equal">
      <formula>"sì"</formula>
    </cfRule>
    <cfRule type="cellIs" dxfId="238" priority="900" stopIfTrue="1" operator="equal">
      <formula>"sì"</formula>
    </cfRule>
    <cfRule type="cellIs" dxfId="237" priority="896" stopIfTrue="1" operator="equal">
      <formula>"sì"</formula>
    </cfRule>
    <cfRule type="containsText" dxfId="236" priority="895" operator="containsText" text="vero">
      <formula>NOT(ISERROR(SEARCH("vero",C68)))</formula>
    </cfRule>
    <cfRule type="duplicateValues" dxfId="235" priority="894"/>
  </conditionalFormatting>
  <conditionalFormatting sqref="C69:C70">
    <cfRule type="cellIs" dxfId="234" priority="893" stopIfTrue="1" operator="equal">
      <formula>"sì"</formula>
    </cfRule>
    <cfRule type="cellIs" dxfId="233" priority="892" stopIfTrue="1" operator="equal">
      <formula>"sì"</formula>
    </cfRule>
    <cfRule type="cellIs" dxfId="232" priority="889" stopIfTrue="1" operator="equal">
      <formula>"sì"</formula>
    </cfRule>
    <cfRule type="containsText" dxfId="231" priority="888" operator="containsText" text="vero">
      <formula>NOT(ISERROR(SEARCH("vero",C69)))</formula>
    </cfRule>
    <cfRule type="duplicateValues" dxfId="230" priority="887"/>
  </conditionalFormatting>
  <conditionalFormatting sqref="C71">
    <cfRule type="cellIs" dxfId="229" priority="886" stopIfTrue="1" operator="equal">
      <formula>"sì"</formula>
    </cfRule>
    <cfRule type="cellIs" dxfId="228" priority="885" stopIfTrue="1" operator="equal">
      <formula>"sì"</formula>
    </cfRule>
    <cfRule type="cellIs" dxfId="227" priority="882" stopIfTrue="1" operator="equal">
      <formula>"sì"</formula>
    </cfRule>
    <cfRule type="containsText" dxfId="226" priority="881" operator="containsText" text="vero">
      <formula>NOT(ISERROR(SEARCH("vero",C71)))</formula>
    </cfRule>
    <cfRule type="duplicateValues" dxfId="225" priority="880"/>
  </conditionalFormatting>
  <conditionalFormatting sqref="C72">
    <cfRule type="cellIs" dxfId="224" priority="879" stopIfTrue="1" operator="equal">
      <formula>"sì"</formula>
    </cfRule>
    <cfRule type="cellIs" dxfId="223" priority="878" stopIfTrue="1" operator="equal">
      <formula>"sì"</formula>
    </cfRule>
    <cfRule type="cellIs" dxfId="222" priority="875" stopIfTrue="1" operator="equal">
      <formula>"sì"</formula>
    </cfRule>
    <cfRule type="containsText" dxfId="221" priority="874" operator="containsText" text="vero">
      <formula>NOT(ISERROR(SEARCH("vero",C72)))</formula>
    </cfRule>
    <cfRule type="duplicateValues" dxfId="220" priority="873"/>
  </conditionalFormatting>
  <conditionalFormatting sqref="C73">
    <cfRule type="cellIs" dxfId="219" priority="872" stopIfTrue="1" operator="equal">
      <formula>"sì"</formula>
    </cfRule>
    <cfRule type="cellIs" dxfId="218" priority="871" stopIfTrue="1" operator="equal">
      <formula>"sì"</formula>
    </cfRule>
    <cfRule type="cellIs" dxfId="217" priority="868" stopIfTrue="1" operator="equal">
      <formula>"sì"</formula>
    </cfRule>
    <cfRule type="containsText" dxfId="216" priority="867" operator="containsText" text="vero">
      <formula>NOT(ISERROR(SEARCH("vero",C73)))</formula>
    </cfRule>
    <cfRule type="duplicateValues" dxfId="215" priority="866"/>
  </conditionalFormatting>
  <conditionalFormatting sqref="C74">
    <cfRule type="cellIs" dxfId="214" priority="865" stopIfTrue="1" operator="equal">
      <formula>"sì"</formula>
    </cfRule>
    <cfRule type="cellIs" dxfId="213" priority="864" stopIfTrue="1" operator="equal">
      <formula>"sì"</formula>
    </cfRule>
    <cfRule type="cellIs" dxfId="212" priority="861" stopIfTrue="1" operator="equal">
      <formula>"sì"</formula>
    </cfRule>
    <cfRule type="containsText" dxfId="211" priority="860" operator="containsText" text="vero">
      <formula>NOT(ISERROR(SEARCH("vero",C74)))</formula>
    </cfRule>
    <cfRule type="duplicateValues" dxfId="210" priority="859"/>
  </conditionalFormatting>
  <conditionalFormatting sqref="C75">
    <cfRule type="cellIs" dxfId="209" priority="857" stopIfTrue="1" operator="equal">
      <formula>"sì"</formula>
    </cfRule>
    <cfRule type="cellIs" dxfId="208" priority="858" stopIfTrue="1" operator="equal">
      <formula>"sì"</formula>
    </cfRule>
    <cfRule type="cellIs" dxfId="207" priority="854" stopIfTrue="1" operator="equal">
      <formula>"sì"</formula>
    </cfRule>
    <cfRule type="containsText" dxfId="206" priority="853" operator="containsText" text="vero">
      <formula>NOT(ISERROR(SEARCH("vero",C75)))</formula>
    </cfRule>
    <cfRule type="duplicateValues" dxfId="205" priority="852"/>
  </conditionalFormatting>
  <conditionalFormatting sqref="C76">
    <cfRule type="cellIs" dxfId="204" priority="850" stopIfTrue="1" operator="equal">
      <formula>"sì"</formula>
    </cfRule>
    <cfRule type="cellIs" dxfId="203" priority="849" stopIfTrue="1" operator="equal">
      <formula>"sì"</formula>
    </cfRule>
    <cfRule type="containsText" dxfId="202" priority="851" operator="containsText" text="vero">
      <formula>NOT(ISERROR(SEARCH("vero",C76)))</formula>
    </cfRule>
    <cfRule type="cellIs" dxfId="201" priority="846" stopIfTrue="1" operator="equal">
      <formula>"sì"</formula>
    </cfRule>
    <cfRule type="duplicateValues" dxfId="200" priority="845"/>
  </conditionalFormatting>
  <conditionalFormatting sqref="C77">
    <cfRule type="cellIs" dxfId="199" priority="844" stopIfTrue="1" operator="equal">
      <formula>"sì"</formula>
    </cfRule>
    <cfRule type="cellIs" dxfId="198" priority="843" stopIfTrue="1" operator="equal">
      <formula>"sì"</formula>
    </cfRule>
    <cfRule type="cellIs" dxfId="197" priority="840" stopIfTrue="1" operator="equal">
      <formula>"sì"</formula>
    </cfRule>
    <cfRule type="containsText" dxfId="196" priority="839" operator="containsText" text="vero">
      <formula>NOT(ISERROR(SEARCH("vero",C77)))</formula>
    </cfRule>
    <cfRule type="duplicateValues" dxfId="195" priority="838"/>
  </conditionalFormatting>
  <conditionalFormatting sqref="C78">
    <cfRule type="cellIs" dxfId="194" priority="837" stopIfTrue="1" operator="equal">
      <formula>"sì"</formula>
    </cfRule>
    <cfRule type="cellIs" dxfId="193" priority="836" stopIfTrue="1" operator="equal">
      <formula>"sì"</formula>
    </cfRule>
    <cfRule type="cellIs" dxfId="192" priority="833" stopIfTrue="1" operator="equal">
      <formula>"sì"</formula>
    </cfRule>
    <cfRule type="containsText" dxfId="191" priority="832" operator="containsText" text="vero">
      <formula>NOT(ISERROR(SEARCH("vero",C78)))</formula>
    </cfRule>
    <cfRule type="duplicateValues" dxfId="190" priority="831"/>
  </conditionalFormatting>
  <conditionalFormatting sqref="C79">
    <cfRule type="cellIs" dxfId="189" priority="830" stopIfTrue="1" operator="equal">
      <formula>"sì"</formula>
    </cfRule>
    <cfRule type="cellIs" dxfId="188" priority="829" stopIfTrue="1" operator="equal">
      <formula>"sì"</formula>
    </cfRule>
    <cfRule type="cellIs" dxfId="187" priority="826" stopIfTrue="1" operator="equal">
      <formula>"sì"</formula>
    </cfRule>
    <cfRule type="containsText" dxfId="186" priority="825" operator="containsText" text="vero">
      <formula>NOT(ISERROR(SEARCH("vero",C79)))</formula>
    </cfRule>
    <cfRule type="duplicateValues" dxfId="185" priority="824"/>
  </conditionalFormatting>
  <conditionalFormatting sqref="C80">
    <cfRule type="cellIs" dxfId="184" priority="823" stopIfTrue="1" operator="equal">
      <formula>"sì"</formula>
    </cfRule>
    <cfRule type="cellIs" dxfId="183" priority="822" stopIfTrue="1" operator="equal">
      <formula>"sì"</formula>
    </cfRule>
    <cfRule type="cellIs" dxfId="182" priority="819" stopIfTrue="1" operator="equal">
      <formula>"sì"</formula>
    </cfRule>
    <cfRule type="containsText" dxfId="181" priority="818" operator="containsText" text="vero">
      <formula>NOT(ISERROR(SEARCH("vero",C80)))</formula>
    </cfRule>
    <cfRule type="duplicateValues" dxfId="180" priority="817"/>
  </conditionalFormatting>
  <conditionalFormatting sqref="C81">
    <cfRule type="cellIs" dxfId="179" priority="816" stopIfTrue="1" operator="equal">
      <formula>"sì"</formula>
    </cfRule>
    <cfRule type="cellIs" dxfId="178" priority="815" stopIfTrue="1" operator="equal">
      <formula>"sì"</formula>
    </cfRule>
    <cfRule type="cellIs" dxfId="177" priority="812" stopIfTrue="1" operator="equal">
      <formula>"sì"</formula>
    </cfRule>
    <cfRule type="containsText" dxfId="176" priority="811" operator="containsText" text="vero">
      <formula>NOT(ISERROR(SEARCH("vero",C81)))</formula>
    </cfRule>
    <cfRule type="duplicateValues" dxfId="175" priority="810"/>
  </conditionalFormatting>
  <conditionalFormatting sqref="C82">
    <cfRule type="cellIs" dxfId="174" priority="809" stopIfTrue="1" operator="equal">
      <formula>"sì"</formula>
    </cfRule>
    <cfRule type="cellIs" dxfId="173" priority="808" stopIfTrue="1" operator="equal">
      <formula>"sì"</formula>
    </cfRule>
    <cfRule type="cellIs" dxfId="172" priority="805" stopIfTrue="1" operator="equal">
      <formula>"sì"</formula>
    </cfRule>
    <cfRule type="containsText" dxfId="171" priority="804" operator="containsText" text="vero">
      <formula>NOT(ISERROR(SEARCH("vero",C82)))</formula>
    </cfRule>
    <cfRule type="duplicateValues" dxfId="170" priority="803"/>
  </conditionalFormatting>
  <conditionalFormatting sqref="C83">
    <cfRule type="cellIs" dxfId="169" priority="802" stopIfTrue="1" operator="equal">
      <formula>"sì"</formula>
    </cfRule>
    <cfRule type="cellIs" dxfId="168" priority="801" stopIfTrue="1" operator="equal">
      <formula>"sì"</formula>
    </cfRule>
    <cfRule type="cellIs" dxfId="167" priority="798" stopIfTrue="1" operator="equal">
      <formula>"sì"</formula>
    </cfRule>
    <cfRule type="containsText" dxfId="166" priority="797" operator="containsText" text="vero">
      <formula>NOT(ISERROR(SEARCH("vero",C83)))</formula>
    </cfRule>
    <cfRule type="duplicateValues" dxfId="165" priority="796"/>
  </conditionalFormatting>
  <conditionalFormatting sqref="C84">
    <cfRule type="containsText" dxfId="164" priority="790" operator="containsText" text="vero">
      <formula>NOT(ISERROR(SEARCH("vero",C84)))</formula>
    </cfRule>
    <cfRule type="duplicateValues" dxfId="163" priority="789"/>
    <cfRule type="cellIs" dxfId="162" priority="795" stopIfTrue="1" operator="equal">
      <formula>"sì"</formula>
    </cfRule>
    <cfRule type="cellIs" dxfId="161" priority="794" stopIfTrue="1" operator="equal">
      <formula>"sì"</formula>
    </cfRule>
    <cfRule type="cellIs" dxfId="160" priority="791" stopIfTrue="1" operator="equal">
      <formula>"sì"</formula>
    </cfRule>
  </conditionalFormatting>
  <conditionalFormatting sqref="C85">
    <cfRule type="containsText" dxfId="159" priority="783" operator="containsText" text="vero">
      <formula>NOT(ISERROR(SEARCH("vero",C85)))</formula>
    </cfRule>
    <cfRule type="duplicateValues" dxfId="158" priority="782"/>
    <cfRule type="cellIs" dxfId="157" priority="784" stopIfTrue="1" operator="equal">
      <formula>"sì"</formula>
    </cfRule>
    <cfRule type="cellIs" dxfId="156" priority="788" stopIfTrue="1" operator="equal">
      <formula>"sì"</formula>
    </cfRule>
    <cfRule type="cellIs" dxfId="155" priority="787" stopIfTrue="1" operator="equal">
      <formula>"sì"</formula>
    </cfRule>
  </conditionalFormatting>
  <conditionalFormatting sqref="C86">
    <cfRule type="cellIs" dxfId="154" priority="781" stopIfTrue="1" operator="equal">
      <formula>"sì"</formula>
    </cfRule>
    <cfRule type="cellIs" dxfId="153" priority="780" stopIfTrue="1" operator="equal">
      <formula>"sì"</formula>
    </cfRule>
    <cfRule type="cellIs" dxfId="152" priority="777" stopIfTrue="1" operator="equal">
      <formula>"sì"</formula>
    </cfRule>
    <cfRule type="containsText" dxfId="151" priority="776" operator="containsText" text="vero">
      <formula>NOT(ISERROR(SEARCH("vero",C86)))</formula>
    </cfRule>
    <cfRule type="duplicateValues" dxfId="150" priority="775"/>
  </conditionalFormatting>
  <conditionalFormatting sqref="C87">
    <cfRule type="duplicateValues" dxfId="149" priority="768"/>
    <cfRule type="cellIs" dxfId="148" priority="774" stopIfTrue="1" operator="equal">
      <formula>"sì"</formula>
    </cfRule>
    <cfRule type="cellIs" dxfId="147" priority="773" stopIfTrue="1" operator="equal">
      <formula>"sì"</formula>
    </cfRule>
    <cfRule type="cellIs" dxfId="146" priority="770" stopIfTrue="1" operator="equal">
      <formula>"sì"</formula>
    </cfRule>
    <cfRule type="containsText" dxfId="145" priority="769" operator="containsText" text="vero">
      <formula>NOT(ISERROR(SEARCH("vero",C87)))</formula>
    </cfRule>
  </conditionalFormatting>
  <conditionalFormatting sqref="C88">
    <cfRule type="containsText" dxfId="144" priority="762" operator="containsText" text="vero">
      <formula>NOT(ISERROR(SEARCH("vero",C88)))</formula>
    </cfRule>
    <cfRule type="cellIs" dxfId="143" priority="763" stopIfTrue="1" operator="equal">
      <formula>"sì"</formula>
    </cfRule>
    <cfRule type="duplicateValues" dxfId="142" priority="761"/>
    <cfRule type="cellIs" dxfId="141" priority="766" stopIfTrue="1" operator="equal">
      <formula>"sì"</formula>
    </cfRule>
    <cfRule type="cellIs" dxfId="140" priority="767" stopIfTrue="1" operator="equal">
      <formula>"sì"</formula>
    </cfRule>
  </conditionalFormatting>
  <conditionalFormatting sqref="C89">
    <cfRule type="duplicateValues" dxfId="139" priority="754"/>
    <cfRule type="cellIs" dxfId="138" priority="760" stopIfTrue="1" operator="equal">
      <formula>"sì"</formula>
    </cfRule>
    <cfRule type="cellIs" dxfId="137" priority="759" stopIfTrue="1" operator="equal">
      <formula>"sì"</formula>
    </cfRule>
    <cfRule type="cellIs" dxfId="136" priority="756" stopIfTrue="1" operator="equal">
      <formula>"sì"</formula>
    </cfRule>
    <cfRule type="containsText" dxfId="135" priority="755" operator="containsText" text="vero">
      <formula>NOT(ISERROR(SEARCH("vero",C89)))</formula>
    </cfRule>
  </conditionalFormatting>
  <conditionalFormatting sqref="C90">
    <cfRule type="duplicateValues" dxfId="134" priority="747"/>
  </conditionalFormatting>
  <conditionalFormatting sqref="C90:C91">
    <cfRule type="containsText" dxfId="133" priority="748" operator="containsText" text="vero">
      <formula>NOT(ISERROR(SEARCH("vero",C90)))</formula>
    </cfRule>
    <cfRule type="cellIs" dxfId="132" priority="753" stopIfTrue="1" operator="equal">
      <formula>"sì"</formula>
    </cfRule>
    <cfRule type="cellIs" dxfId="131" priority="752" stopIfTrue="1" operator="equal">
      <formula>"sì"</formula>
    </cfRule>
    <cfRule type="cellIs" dxfId="130" priority="749" stopIfTrue="1" operator="equal">
      <formula>"sì"</formula>
    </cfRule>
  </conditionalFormatting>
  <conditionalFormatting sqref="C91">
    <cfRule type="duplicateValues" dxfId="129" priority="1095"/>
    <cfRule type="containsText" dxfId="128" priority="1096" operator="containsText" text="vero">
      <formula>NOT(ISERROR(SEARCH("vero",C91)))</formula>
    </cfRule>
    <cfRule type="cellIs" dxfId="127" priority="1100" stopIfTrue="1" operator="equal">
      <formula>"sì"</formula>
    </cfRule>
    <cfRule type="cellIs" dxfId="126" priority="1101" stopIfTrue="1" operator="equal">
      <formula>"sì"</formula>
    </cfRule>
    <cfRule type="cellIs" dxfId="125" priority="1097" stopIfTrue="1" operator="equal">
      <formula>"sì"</formula>
    </cfRule>
  </conditionalFormatting>
  <conditionalFormatting sqref="C92">
    <cfRule type="cellIs" dxfId="124" priority="744" stopIfTrue="1" operator="equal">
      <formula>"sì"</formula>
    </cfRule>
    <cfRule type="containsText" dxfId="123" priority="746" operator="containsText" text="vero">
      <formula>NOT(ISERROR(SEARCH("vero",C92)))</formula>
    </cfRule>
    <cfRule type="cellIs" dxfId="122" priority="745" stopIfTrue="1" operator="equal">
      <formula>"sì"</formula>
    </cfRule>
    <cfRule type="cellIs" dxfId="121" priority="741" stopIfTrue="1" operator="equal">
      <formula>"sì"</formula>
    </cfRule>
    <cfRule type="duplicateValues" dxfId="120" priority="740"/>
  </conditionalFormatting>
  <conditionalFormatting sqref="C93:C94">
    <cfRule type="cellIs" dxfId="119" priority="734" stopIfTrue="1" operator="equal">
      <formula>"sì"</formula>
    </cfRule>
    <cfRule type="cellIs" dxfId="118" priority="738" stopIfTrue="1" operator="equal">
      <formula>"sì"</formula>
    </cfRule>
    <cfRule type="cellIs" dxfId="117" priority="737" stopIfTrue="1" operator="equal">
      <formula>"sì"</formula>
    </cfRule>
    <cfRule type="duplicateValues" dxfId="116" priority="733"/>
    <cfRule type="containsText" dxfId="115" priority="739" operator="containsText" text="vero">
      <formula>NOT(ISERROR(SEARCH("vero",C93)))</formula>
    </cfRule>
  </conditionalFormatting>
  <conditionalFormatting sqref="C112">
    <cfRule type="duplicateValues" dxfId="114" priority="732"/>
  </conditionalFormatting>
  <conditionalFormatting sqref="D10:D14">
    <cfRule type="cellIs" dxfId="113" priority="707" stopIfTrue="1" operator="equal">
      <formula>"sì"</formula>
    </cfRule>
    <cfRule type="cellIs" dxfId="112" priority="706" stopIfTrue="1" operator="equal">
      <formula>"sì"</formula>
    </cfRule>
    <cfRule type="cellIs" dxfId="111" priority="703" stopIfTrue="1" operator="equal">
      <formula>"sì"</formula>
    </cfRule>
  </conditionalFormatting>
  <conditionalFormatting sqref="D10:D15">
    <cfRule type="containsText" dxfId="110" priority="701" operator="containsText" text="vero">
      <formula>NOT(ISERROR(SEARCH("vero",D10)))</formula>
    </cfRule>
  </conditionalFormatting>
  <conditionalFormatting sqref="D15:D16">
    <cfRule type="cellIs" dxfId="109" priority="695" stopIfTrue="1" operator="equal">
      <formula>"sì"</formula>
    </cfRule>
    <cfRule type="cellIs" dxfId="108" priority="694" stopIfTrue="1" operator="equal">
      <formula>"sì"</formula>
    </cfRule>
    <cfRule type="cellIs" dxfId="107" priority="691" stopIfTrue="1" operator="equal">
      <formula>"sì"</formula>
    </cfRule>
  </conditionalFormatting>
  <conditionalFormatting sqref="D16">
    <cfRule type="containsText" dxfId="106" priority="690" operator="containsText" text="vero">
      <formula>NOT(ISERROR(SEARCH("vero",D16)))</formula>
    </cfRule>
  </conditionalFormatting>
  <conditionalFormatting sqref="D16:D26">
    <cfRule type="cellIs" dxfId="105" priority="630" stopIfTrue="1" operator="equal">
      <formula>"sì"</formula>
    </cfRule>
    <cfRule type="cellIs" dxfId="104" priority="629" stopIfTrue="1" operator="equal">
      <formula>"sì"</formula>
    </cfRule>
    <cfRule type="cellIs" dxfId="103" priority="626" stopIfTrue="1" operator="equal">
      <formula>"sì"</formula>
    </cfRule>
  </conditionalFormatting>
  <conditionalFormatting sqref="D17:D32">
    <cfRule type="containsText" dxfId="102" priority="594" operator="containsText" text="vero">
      <formula>NOT(ISERROR(SEARCH("vero",D17)))</formula>
    </cfRule>
  </conditionalFormatting>
  <conditionalFormatting sqref="D27:D40">
    <cfRule type="cellIs" dxfId="101" priority="539" stopIfTrue="1" operator="equal">
      <formula>"sì"</formula>
    </cfRule>
    <cfRule type="cellIs" dxfId="100" priority="536" stopIfTrue="1" operator="equal">
      <formula>"sì"</formula>
    </cfRule>
    <cfRule type="cellIs" dxfId="99" priority="540" stopIfTrue="1" operator="equal">
      <formula>"sì"</formula>
    </cfRule>
  </conditionalFormatting>
  <conditionalFormatting sqref="D33:D40">
    <cfRule type="containsText" dxfId="98" priority="535" operator="containsText" text="vero">
      <formula>NOT(ISERROR(SEARCH("vero",D33)))</formula>
    </cfRule>
  </conditionalFormatting>
  <conditionalFormatting sqref="D40:D41">
    <cfRule type="cellIs" dxfId="97" priority="529" stopIfTrue="1" operator="equal">
      <formula>"sì"</formula>
    </cfRule>
    <cfRule type="cellIs" dxfId="96" priority="528" stopIfTrue="1" operator="equal">
      <formula>"sì"</formula>
    </cfRule>
    <cfRule type="cellIs" dxfId="95" priority="525" stopIfTrue="1" operator="equal">
      <formula>"sì"</formula>
    </cfRule>
  </conditionalFormatting>
  <conditionalFormatting sqref="D41:D44">
    <cfRule type="containsText" dxfId="94" priority="517" operator="containsText" text="vero">
      <formula>NOT(ISERROR(SEARCH("vero",D41)))</formula>
    </cfRule>
  </conditionalFormatting>
  <conditionalFormatting sqref="D42:D44">
    <cfRule type="cellIs" dxfId="93" priority="516" stopIfTrue="1" operator="equal">
      <formula>"sì"</formula>
    </cfRule>
    <cfRule type="cellIs" dxfId="92" priority="515" stopIfTrue="1" operator="equal">
      <formula>"sì"</formula>
    </cfRule>
    <cfRule type="cellIs" dxfId="91" priority="512" stopIfTrue="1" operator="equal">
      <formula>"sì"</formula>
    </cfRule>
  </conditionalFormatting>
  <conditionalFormatting sqref="D49:D60">
    <cfRule type="cellIs" dxfId="90" priority="439" stopIfTrue="1" operator="equal">
      <formula>"sì"</formula>
    </cfRule>
    <cfRule type="cellIs" dxfId="89" priority="438" stopIfTrue="1" operator="equal">
      <formula>"sì"</formula>
    </cfRule>
    <cfRule type="cellIs" dxfId="88" priority="435" stopIfTrue="1" operator="equal">
      <formula>"sì"</formula>
    </cfRule>
  </conditionalFormatting>
  <conditionalFormatting sqref="D49:D61">
    <cfRule type="containsText" dxfId="87" priority="433" operator="containsText" text="vero">
      <formula>NOT(ISERROR(SEARCH("vero",D49)))</formula>
    </cfRule>
  </conditionalFormatting>
  <conditionalFormatting sqref="D61:D63">
    <cfRule type="cellIs" dxfId="86" priority="420" stopIfTrue="1" operator="equal">
      <formula>"sì"</formula>
    </cfRule>
    <cfRule type="cellIs" dxfId="85" priority="417" stopIfTrue="1" operator="equal">
      <formula>"sì"</formula>
    </cfRule>
    <cfRule type="cellIs" dxfId="84" priority="421" stopIfTrue="1" operator="equal">
      <formula>"sì"</formula>
    </cfRule>
  </conditionalFormatting>
  <conditionalFormatting sqref="D62:D64">
    <cfRule type="containsText" dxfId="83" priority="415" operator="containsText" text="vero">
      <formula>NOT(ISERROR(SEARCH("vero",D62)))</formula>
    </cfRule>
  </conditionalFormatting>
  <conditionalFormatting sqref="D64:D65">
    <cfRule type="cellIs" dxfId="82" priority="408" stopIfTrue="1" operator="equal">
      <formula>"sì"</formula>
    </cfRule>
    <cfRule type="cellIs" dxfId="81" priority="405" stopIfTrue="1" operator="equal">
      <formula>"sì"</formula>
    </cfRule>
    <cfRule type="cellIs" dxfId="80" priority="409" stopIfTrue="1" operator="equal">
      <formula>"sì"</formula>
    </cfRule>
  </conditionalFormatting>
  <conditionalFormatting sqref="D65:D67">
    <cfRule type="containsText" dxfId="79" priority="397" operator="containsText" text="vero">
      <formula>NOT(ISERROR(SEARCH("vero",D65)))</formula>
    </cfRule>
  </conditionalFormatting>
  <conditionalFormatting sqref="D66:D75">
    <cfRule type="cellIs" dxfId="78" priority="355" stopIfTrue="1" operator="equal">
      <formula>"sì"</formula>
    </cfRule>
    <cfRule type="cellIs" dxfId="77" priority="354" stopIfTrue="1" operator="equal">
      <formula>"sì"</formula>
    </cfRule>
    <cfRule type="cellIs" dxfId="76" priority="351" stopIfTrue="1" operator="equal">
      <formula>"sì"</formula>
    </cfRule>
  </conditionalFormatting>
  <conditionalFormatting sqref="D68">
    <cfRule type="cellIs" dxfId="75" priority="36" stopIfTrue="1" operator="equal">
      <formula>"sì"</formula>
    </cfRule>
    <cfRule type="cellIs" dxfId="74" priority="39" stopIfTrue="1" operator="equal">
      <formula>"sì"</formula>
    </cfRule>
    <cfRule type="cellIs" dxfId="73" priority="40" stopIfTrue="1" operator="equal">
      <formula>"sì"</formula>
    </cfRule>
    <cfRule type="containsText" dxfId="72" priority="35" operator="containsText" text="vero">
      <formula>NOT(ISERROR(SEARCH("vero",D68)))</formula>
    </cfRule>
  </conditionalFormatting>
  <conditionalFormatting sqref="D68:D76">
    <cfRule type="containsText" dxfId="71" priority="349" operator="containsText" text="vero">
      <formula>NOT(ISERROR(SEARCH("vero",D68)))</formula>
    </cfRule>
  </conditionalFormatting>
  <conditionalFormatting sqref="D70">
    <cfRule type="cellIs" dxfId="70" priority="29" stopIfTrue="1" operator="equal">
      <formula>"sì"</formula>
    </cfRule>
    <cfRule type="containsText" dxfId="69" priority="22" operator="containsText" text="vero">
      <formula>NOT(ISERROR(SEARCH("vero",D70)))</formula>
    </cfRule>
    <cfRule type="cellIs" dxfId="68" priority="32" stopIfTrue="1" operator="equal">
      <formula>"sì"</formula>
    </cfRule>
    <cfRule type="cellIs" dxfId="67" priority="33" stopIfTrue="1" operator="equal">
      <formula>"sì"</formula>
    </cfRule>
    <cfRule type="cellIs" dxfId="66" priority="23" stopIfTrue="1" operator="equal">
      <formula>"sì"</formula>
    </cfRule>
    <cfRule type="containsText" dxfId="65" priority="28" operator="containsText" text="vero">
      <formula>NOT(ISERROR(SEARCH("vero",D70)))</formula>
    </cfRule>
    <cfRule type="cellIs" dxfId="64" priority="27" stopIfTrue="1" operator="equal">
      <formula>"sì"</formula>
    </cfRule>
    <cfRule type="cellIs" dxfId="63" priority="26" stopIfTrue="1" operator="equal">
      <formula>"sì"</formula>
    </cfRule>
  </conditionalFormatting>
  <conditionalFormatting sqref="D76:D94">
    <cfRule type="cellIs" dxfId="62" priority="253" stopIfTrue="1" operator="equal">
      <formula>"sì"</formula>
    </cfRule>
    <cfRule type="cellIs" dxfId="61" priority="252" stopIfTrue="1" operator="equal">
      <formula>"sì"</formula>
    </cfRule>
    <cfRule type="cellIs" dxfId="60" priority="249" stopIfTrue="1" operator="equal">
      <formula>"sì"</formula>
    </cfRule>
  </conditionalFormatting>
  <conditionalFormatting sqref="D77:D94">
    <cfRule type="containsText" dxfId="59" priority="248" operator="containsText" text="vero">
      <formula>NOT(ISERROR(SEARCH("vero",D77)))</formula>
    </cfRule>
  </conditionalFormatting>
  <conditionalFormatting sqref="D91">
    <cfRule type="cellIs" dxfId="58" priority="564" stopIfTrue="1" operator="equal">
      <formula>"sì"</formula>
    </cfRule>
    <cfRule type="cellIs" dxfId="57" priority="563" stopIfTrue="1" operator="equal">
      <formula>"sì"</formula>
    </cfRule>
    <cfRule type="cellIs" dxfId="56" priority="560" stopIfTrue="1" operator="equal">
      <formula>"sì"</formula>
    </cfRule>
    <cfRule type="containsText" dxfId="55" priority="559" operator="containsText" text="vero">
      <formula>NOT(ISERROR(SEARCH("vero",D91)))</formula>
    </cfRule>
  </conditionalFormatting>
  <conditionalFormatting sqref="D99">
    <cfRule type="cellIs" dxfId="54" priority="152" stopIfTrue="1" operator="equal">
      <formula>"sì"</formula>
    </cfRule>
    <cfRule type="cellIs" dxfId="53" priority="151" stopIfTrue="1" operator="equal">
      <formula>"sì"</formula>
    </cfRule>
    <cfRule type="cellIs" dxfId="52" priority="148" stopIfTrue="1" operator="equal">
      <formula>"sì"</formula>
    </cfRule>
    <cfRule type="containsText" dxfId="51" priority="147" operator="containsText" text="vero">
      <formula>NOT(ISERROR(SEARCH("vero",D99)))</formula>
    </cfRule>
  </conditionalFormatting>
  <conditionalFormatting sqref="D112:G112">
    <cfRule type="containsText" dxfId="50" priority="140" operator="containsText" text="vero">
      <formula>NOT(ISERROR(SEARCH("vero",D112)))</formula>
    </cfRule>
    <cfRule type="cellIs" dxfId="49" priority="145" stopIfTrue="1" operator="equal">
      <formula>"sì"</formula>
    </cfRule>
    <cfRule type="cellIs" dxfId="48" priority="144" stopIfTrue="1" operator="equal">
      <formula>"sì"</formula>
    </cfRule>
    <cfRule type="cellIs" dxfId="47" priority="141" stopIfTrue="1" operator="equal">
      <formula>"sì"</formula>
    </cfRule>
  </conditionalFormatting>
  <conditionalFormatting sqref="G5">
    <cfRule type="duplicateValues" dxfId="46" priority="41"/>
  </conditionalFormatting>
  <conditionalFormatting sqref="G11:G33">
    <cfRule type="containsText" dxfId="45" priority="207" operator="containsText" text="vero">
      <formula>NOT(ISERROR(SEARCH("vero",G11)))</formula>
    </cfRule>
  </conditionalFormatting>
  <conditionalFormatting sqref="G35:G44">
    <cfRule type="containsText" dxfId="44" priority="197" operator="containsText" text="vero">
      <formula>NOT(ISERROR(SEARCH("vero",G35)))</formula>
    </cfRule>
  </conditionalFormatting>
  <conditionalFormatting sqref="G49:G82">
    <cfRule type="containsText" dxfId="43" priority="34" operator="containsText" text="vero">
      <formula>NOT(ISERROR(SEARCH("vero",G49)))</formula>
    </cfRule>
  </conditionalFormatting>
  <conditionalFormatting sqref="G84:G94">
    <cfRule type="containsText" dxfId="42" priority="154" operator="containsText" text="vero">
      <formula>NOT(ISERROR(SEARCH("vero",G84)))</formula>
    </cfRule>
  </conditionalFormatting>
  <conditionalFormatting sqref="G99">
    <cfRule type="containsText" dxfId="41" priority="146" operator="containsText" text="vero">
      <formula>NOT(ISERROR(SEARCH("vero",G99)))</formula>
    </cfRule>
  </conditionalFormatting>
  <conditionalFormatting sqref="H130:O130">
    <cfRule type="cellIs" dxfId="40" priority="83" stopIfTrue="1" operator="equal">
      <formula>"sì"</formula>
    </cfRule>
    <cfRule type="cellIs" dxfId="39" priority="82" stopIfTrue="1" operator="equal">
      <formula>"sì"</formula>
    </cfRule>
    <cfRule type="cellIs" dxfId="38" priority="79" stopIfTrue="1" operator="equal">
      <formula>"sì"</formula>
    </cfRule>
    <cfRule type="containsText" dxfId="37" priority="77" operator="containsText" text="vero">
      <formula>NOT(ISERROR(SEARCH("vero",H130)))</formula>
    </cfRule>
  </conditionalFormatting>
  <conditionalFormatting sqref="P49:P130">
    <cfRule type="cellIs" dxfId="36" priority="76" stopIfTrue="1" operator="equal">
      <formula>"sì"</formula>
    </cfRule>
    <cfRule type="cellIs" dxfId="35" priority="75" stopIfTrue="1" operator="equal">
      <formula>"sì"</formula>
    </cfRule>
    <cfRule type="cellIs" dxfId="34" priority="72" stopIfTrue="1" operator="equal">
      <formula>"sì"</formula>
    </cfRule>
    <cfRule type="containsText" dxfId="33" priority="70" operator="containsText" text="vero">
      <formula>NOT(ISERROR(SEARCH("vero",P49)))</formula>
    </cfRule>
  </conditionalFormatting>
  <conditionalFormatting sqref="Q104:Q107 Q127:Q129">
    <cfRule type="cellIs" dxfId="32" priority="118" stopIfTrue="1" operator="equal">
      <formula>"sì"</formula>
    </cfRule>
  </conditionalFormatting>
  <conditionalFormatting sqref="Q104:Q107">
    <cfRule type="containsText" dxfId="31" priority="112" operator="containsText" text="vero">
      <formula>NOT(ISERROR(SEARCH("vero",Q104)))</formula>
    </cfRule>
    <cfRule type="cellIs" dxfId="30" priority="114" stopIfTrue="1" operator="equal">
      <formula>"sì"</formula>
    </cfRule>
    <cfRule type="cellIs" dxfId="29" priority="117" stopIfTrue="1" operator="equal">
      <formula>"sì"</formula>
    </cfRule>
  </conditionalFormatting>
  <conditionalFormatting sqref="Q127:Q130">
    <cfRule type="cellIs" dxfId="28" priority="68" stopIfTrue="1" operator="equal">
      <formula>"sì"</formula>
    </cfRule>
    <cfRule type="cellIs" dxfId="27" priority="65" stopIfTrue="1" operator="equal">
      <formula>"sì"</formula>
    </cfRule>
    <cfRule type="containsText" dxfId="26" priority="63" operator="containsText" text="vero">
      <formula>NOT(ISERROR(SEARCH("vero",Q127)))</formula>
    </cfRule>
  </conditionalFormatting>
  <conditionalFormatting sqref="Q130:R130">
    <cfRule type="cellIs" dxfId="25" priority="69" stopIfTrue="1" operator="equal">
      <formula>"sì"</formula>
    </cfRule>
  </conditionalFormatting>
  <conditionalFormatting sqref="R130:U130">
    <cfRule type="cellIs" dxfId="24" priority="44" stopIfTrue="1" operator="equal">
      <formula>"sì"</formula>
    </cfRule>
    <cfRule type="containsText" dxfId="23" priority="42" operator="containsText" text="vero">
      <formula>NOT(ISERROR(SEARCH("vero",R130)))</formula>
    </cfRule>
    <cfRule type="cellIs" dxfId="22" priority="47" stopIfTrue="1" operator="equal">
      <formula>"sì"</formula>
    </cfRule>
  </conditionalFormatting>
  <conditionalFormatting sqref="S10:U70">
    <cfRule type="cellIs" dxfId="21" priority="14" stopIfTrue="1" operator="equal">
      <formula>"sì"</formula>
    </cfRule>
  </conditionalFormatting>
  <conditionalFormatting sqref="S10:U129">
    <cfRule type="cellIs" dxfId="20" priority="13" stopIfTrue="1" operator="equal">
      <formula>"sì"</formula>
    </cfRule>
    <cfRule type="cellIs" dxfId="19" priority="10" stopIfTrue="1" operator="equal">
      <formula>"sì"</formula>
    </cfRule>
    <cfRule type="containsText" dxfId="18" priority="8" operator="containsText" text="vero">
      <formula>NOT(ISERROR(SEARCH("vero",S10)))</formula>
    </cfRule>
  </conditionalFormatting>
  <conditionalFormatting sqref="S71:U130">
    <cfRule type="cellIs" dxfId="17" priority="48" stopIfTrue="1" operator="equal">
      <formula>"sì"</formula>
    </cfRule>
  </conditionalFormatting>
  <conditionalFormatting sqref="S9:W9">
    <cfRule type="containsText" dxfId="16" priority="1289" operator="containsText" text="SI">
      <formula>NOT(ISERROR(SEARCH("SI",S9)))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4BC0-5905-4E39-9295-2A307D670C9F}">
  <sheetPr>
    <tabColor indexed="13"/>
    <pageSetUpPr fitToPage="1"/>
  </sheetPr>
  <dimension ref="A1:R672"/>
  <sheetViews>
    <sheetView showGridLines="0" zoomScale="70" zoomScaleNormal="70" workbookViewId="0">
      <pane xSplit="4" ySplit="13" topLeftCell="E290" activePane="bottomRight" state="frozen"/>
      <selection pane="topRight" activeCell="E1" sqref="E1"/>
      <selection pane="bottomLeft" activeCell="A15" sqref="A15"/>
      <selection pane="bottomRight" activeCell="K11" sqref="K11"/>
    </sheetView>
  </sheetViews>
  <sheetFormatPr defaultColWidth="4.5703125" defaultRowHeight="15" x14ac:dyDescent="0.15"/>
  <cols>
    <col min="1" max="1" width="7" style="1" bestFit="1" customWidth="1"/>
    <col min="2" max="2" width="9.28515625" style="1" customWidth="1"/>
    <col min="3" max="3" width="12.7109375" style="2" customWidth="1"/>
    <col min="4" max="4" width="73.7109375" style="3" customWidth="1"/>
    <col min="5" max="5" width="21.28515625" style="2" customWidth="1"/>
    <col min="6" max="6" width="16.42578125" style="4" customWidth="1"/>
    <col min="7" max="7" width="14.28515625" style="5" customWidth="1"/>
    <col min="8" max="8" width="28.42578125" style="6" customWidth="1"/>
    <col min="9" max="9" width="8.42578125" style="7" hidden="1" customWidth="1"/>
    <col min="10" max="10" width="21.140625" style="267" customWidth="1"/>
    <col min="11" max="11" width="20.42578125" style="265" customWidth="1"/>
    <col min="12" max="12" width="9" style="9" customWidth="1"/>
    <col min="13" max="13" width="13.140625" style="9" customWidth="1"/>
    <col min="14" max="14" width="22" style="266" bestFit="1" customWidth="1"/>
    <col min="15" max="15" width="28.42578125" style="15" customWidth="1"/>
    <col min="16" max="16" width="18.28515625" style="268" hidden="1" customWidth="1"/>
    <col min="17" max="17" width="4.5703125" style="1"/>
    <col min="18" max="18" width="32.7109375" style="1" customWidth="1"/>
    <col min="19" max="221" width="8.85546875" style="1" customWidth="1"/>
    <col min="222" max="223" width="6.42578125" style="1" customWidth="1"/>
    <col min="224" max="224" width="9.140625" style="1" customWidth="1"/>
    <col min="225" max="225" width="31.140625" style="1" customWidth="1"/>
    <col min="226" max="226" width="12.42578125" style="1" customWidth="1"/>
    <col min="227" max="227" width="7.28515625" style="1" customWidth="1"/>
    <col min="228" max="232" width="2.85546875" style="1" customWidth="1"/>
    <col min="233" max="233" width="4.5703125" style="1"/>
    <col min="234" max="238" width="2.85546875" style="1" customWidth="1"/>
    <col min="239" max="256" width="4.5703125" style="1"/>
    <col min="257" max="257" width="7" style="1" bestFit="1" customWidth="1"/>
    <col min="258" max="258" width="9.28515625" style="1" customWidth="1"/>
    <col min="259" max="259" width="12.7109375" style="1" customWidth="1"/>
    <col min="260" max="260" width="48.42578125" style="1" customWidth="1"/>
    <col min="261" max="261" width="21.28515625" style="1" customWidth="1"/>
    <col min="262" max="262" width="12.7109375" style="1" customWidth="1"/>
    <col min="263" max="263" width="18.42578125" style="1" customWidth="1"/>
    <col min="264" max="264" width="10.140625" style="1" customWidth="1"/>
    <col min="265" max="265" width="18.28515625" style="1" customWidth="1"/>
    <col min="266" max="266" width="11.85546875" style="1" customWidth="1"/>
    <col min="267" max="267" width="14.85546875" style="1" customWidth="1"/>
    <col min="268" max="268" width="8.7109375" style="1" customWidth="1"/>
    <col min="269" max="269" width="18.42578125" style="1" customWidth="1"/>
    <col min="270" max="270" width="12.5703125" style="1" customWidth="1"/>
    <col min="271" max="271" width="19.5703125" style="1" customWidth="1"/>
    <col min="272" max="272" width="18.7109375" style="1" customWidth="1"/>
    <col min="273" max="273" width="4.5703125" style="1"/>
    <col min="274" max="274" width="32.7109375" style="1" customWidth="1"/>
    <col min="275" max="477" width="8.85546875" style="1" customWidth="1"/>
    <col min="478" max="479" width="6.42578125" style="1" customWidth="1"/>
    <col min="480" max="480" width="9.140625" style="1" customWidth="1"/>
    <col min="481" max="481" width="31.140625" style="1" customWidth="1"/>
    <col min="482" max="482" width="12.42578125" style="1" customWidth="1"/>
    <col min="483" max="483" width="7.28515625" style="1" customWidth="1"/>
    <col min="484" max="488" width="2.85546875" style="1" customWidth="1"/>
    <col min="489" max="489" width="4.5703125" style="1"/>
    <col min="490" max="494" width="2.85546875" style="1" customWidth="1"/>
    <col min="495" max="512" width="4.5703125" style="1"/>
    <col min="513" max="513" width="7" style="1" bestFit="1" customWidth="1"/>
    <col min="514" max="514" width="9.28515625" style="1" customWidth="1"/>
    <col min="515" max="515" width="12.7109375" style="1" customWidth="1"/>
    <col min="516" max="516" width="48.42578125" style="1" customWidth="1"/>
    <col min="517" max="517" width="21.28515625" style="1" customWidth="1"/>
    <col min="518" max="518" width="12.7109375" style="1" customWidth="1"/>
    <col min="519" max="519" width="18.42578125" style="1" customWidth="1"/>
    <col min="520" max="520" width="10.140625" style="1" customWidth="1"/>
    <col min="521" max="521" width="18.28515625" style="1" customWidth="1"/>
    <col min="522" max="522" width="11.85546875" style="1" customWidth="1"/>
    <col min="523" max="523" width="14.85546875" style="1" customWidth="1"/>
    <col min="524" max="524" width="8.7109375" style="1" customWidth="1"/>
    <col min="525" max="525" width="18.42578125" style="1" customWidth="1"/>
    <col min="526" max="526" width="12.5703125" style="1" customWidth="1"/>
    <col min="527" max="527" width="19.5703125" style="1" customWidth="1"/>
    <col min="528" max="528" width="18.7109375" style="1" customWidth="1"/>
    <col min="529" max="529" width="4.5703125" style="1"/>
    <col min="530" max="530" width="32.7109375" style="1" customWidth="1"/>
    <col min="531" max="733" width="8.85546875" style="1" customWidth="1"/>
    <col min="734" max="735" width="6.42578125" style="1" customWidth="1"/>
    <col min="736" max="736" width="9.140625" style="1" customWidth="1"/>
    <col min="737" max="737" width="31.140625" style="1" customWidth="1"/>
    <col min="738" max="738" width="12.42578125" style="1" customWidth="1"/>
    <col min="739" max="739" width="7.28515625" style="1" customWidth="1"/>
    <col min="740" max="744" width="2.85546875" style="1" customWidth="1"/>
    <col min="745" max="745" width="4.5703125" style="1"/>
    <col min="746" max="750" width="2.85546875" style="1" customWidth="1"/>
    <col min="751" max="768" width="4.5703125" style="1"/>
    <col min="769" max="769" width="7" style="1" bestFit="1" customWidth="1"/>
    <col min="770" max="770" width="9.28515625" style="1" customWidth="1"/>
    <col min="771" max="771" width="12.7109375" style="1" customWidth="1"/>
    <col min="772" max="772" width="48.42578125" style="1" customWidth="1"/>
    <col min="773" max="773" width="21.28515625" style="1" customWidth="1"/>
    <col min="774" max="774" width="12.7109375" style="1" customWidth="1"/>
    <col min="775" max="775" width="18.42578125" style="1" customWidth="1"/>
    <col min="776" max="776" width="10.140625" style="1" customWidth="1"/>
    <col min="777" max="777" width="18.28515625" style="1" customWidth="1"/>
    <col min="778" max="778" width="11.85546875" style="1" customWidth="1"/>
    <col min="779" max="779" width="14.85546875" style="1" customWidth="1"/>
    <col min="780" max="780" width="8.7109375" style="1" customWidth="1"/>
    <col min="781" max="781" width="18.42578125" style="1" customWidth="1"/>
    <col min="782" max="782" width="12.5703125" style="1" customWidth="1"/>
    <col min="783" max="783" width="19.5703125" style="1" customWidth="1"/>
    <col min="784" max="784" width="18.7109375" style="1" customWidth="1"/>
    <col min="785" max="785" width="4.5703125" style="1"/>
    <col min="786" max="786" width="32.7109375" style="1" customWidth="1"/>
    <col min="787" max="989" width="8.85546875" style="1" customWidth="1"/>
    <col min="990" max="991" width="6.42578125" style="1" customWidth="1"/>
    <col min="992" max="992" width="9.140625" style="1" customWidth="1"/>
    <col min="993" max="993" width="31.140625" style="1" customWidth="1"/>
    <col min="994" max="994" width="12.42578125" style="1" customWidth="1"/>
    <col min="995" max="995" width="7.28515625" style="1" customWidth="1"/>
    <col min="996" max="1000" width="2.85546875" style="1" customWidth="1"/>
    <col min="1001" max="1001" width="4.5703125" style="1"/>
    <col min="1002" max="1006" width="2.85546875" style="1" customWidth="1"/>
    <col min="1007" max="1024" width="4.5703125" style="1"/>
    <col min="1025" max="1025" width="7" style="1" bestFit="1" customWidth="1"/>
    <col min="1026" max="1026" width="9.28515625" style="1" customWidth="1"/>
    <col min="1027" max="1027" width="12.7109375" style="1" customWidth="1"/>
    <col min="1028" max="1028" width="48.42578125" style="1" customWidth="1"/>
    <col min="1029" max="1029" width="21.28515625" style="1" customWidth="1"/>
    <col min="1030" max="1030" width="12.7109375" style="1" customWidth="1"/>
    <col min="1031" max="1031" width="18.42578125" style="1" customWidth="1"/>
    <col min="1032" max="1032" width="10.140625" style="1" customWidth="1"/>
    <col min="1033" max="1033" width="18.28515625" style="1" customWidth="1"/>
    <col min="1034" max="1034" width="11.85546875" style="1" customWidth="1"/>
    <col min="1035" max="1035" width="14.85546875" style="1" customWidth="1"/>
    <col min="1036" max="1036" width="8.7109375" style="1" customWidth="1"/>
    <col min="1037" max="1037" width="18.42578125" style="1" customWidth="1"/>
    <col min="1038" max="1038" width="12.5703125" style="1" customWidth="1"/>
    <col min="1039" max="1039" width="19.5703125" style="1" customWidth="1"/>
    <col min="1040" max="1040" width="18.7109375" style="1" customWidth="1"/>
    <col min="1041" max="1041" width="4.5703125" style="1"/>
    <col min="1042" max="1042" width="32.7109375" style="1" customWidth="1"/>
    <col min="1043" max="1245" width="8.85546875" style="1" customWidth="1"/>
    <col min="1246" max="1247" width="6.42578125" style="1" customWidth="1"/>
    <col min="1248" max="1248" width="9.140625" style="1" customWidth="1"/>
    <col min="1249" max="1249" width="31.140625" style="1" customWidth="1"/>
    <col min="1250" max="1250" width="12.42578125" style="1" customWidth="1"/>
    <col min="1251" max="1251" width="7.28515625" style="1" customWidth="1"/>
    <col min="1252" max="1256" width="2.85546875" style="1" customWidth="1"/>
    <col min="1257" max="1257" width="4.5703125" style="1"/>
    <col min="1258" max="1262" width="2.85546875" style="1" customWidth="1"/>
    <col min="1263" max="1280" width="4.5703125" style="1"/>
    <col min="1281" max="1281" width="7" style="1" bestFit="1" customWidth="1"/>
    <col min="1282" max="1282" width="9.28515625" style="1" customWidth="1"/>
    <col min="1283" max="1283" width="12.7109375" style="1" customWidth="1"/>
    <col min="1284" max="1284" width="48.42578125" style="1" customWidth="1"/>
    <col min="1285" max="1285" width="21.28515625" style="1" customWidth="1"/>
    <col min="1286" max="1286" width="12.7109375" style="1" customWidth="1"/>
    <col min="1287" max="1287" width="18.42578125" style="1" customWidth="1"/>
    <col min="1288" max="1288" width="10.140625" style="1" customWidth="1"/>
    <col min="1289" max="1289" width="18.28515625" style="1" customWidth="1"/>
    <col min="1290" max="1290" width="11.85546875" style="1" customWidth="1"/>
    <col min="1291" max="1291" width="14.85546875" style="1" customWidth="1"/>
    <col min="1292" max="1292" width="8.7109375" style="1" customWidth="1"/>
    <col min="1293" max="1293" width="18.42578125" style="1" customWidth="1"/>
    <col min="1294" max="1294" width="12.5703125" style="1" customWidth="1"/>
    <col min="1295" max="1295" width="19.5703125" style="1" customWidth="1"/>
    <col min="1296" max="1296" width="18.7109375" style="1" customWidth="1"/>
    <col min="1297" max="1297" width="4.5703125" style="1"/>
    <col min="1298" max="1298" width="32.7109375" style="1" customWidth="1"/>
    <col min="1299" max="1501" width="8.85546875" style="1" customWidth="1"/>
    <col min="1502" max="1503" width="6.42578125" style="1" customWidth="1"/>
    <col min="1504" max="1504" width="9.140625" style="1" customWidth="1"/>
    <col min="1505" max="1505" width="31.140625" style="1" customWidth="1"/>
    <col min="1506" max="1506" width="12.42578125" style="1" customWidth="1"/>
    <col min="1507" max="1507" width="7.28515625" style="1" customWidth="1"/>
    <col min="1508" max="1512" width="2.85546875" style="1" customWidth="1"/>
    <col min="1513" max="1513" width="4.5703125" style="1"/>
    <col min="1514" max="1518" width="2.85546875" style="1" customWidth="1"/>
    <col min="1519" max="1536" width="4.5703125" style="1"/>
    <col min="1537" max="1537" width="7" style="1" bestFit="1" customWidth="1"/>
    <col min="1538" max="1538" width="9.28515625" style="1" customWidth="1"/>
    <col min="1539" max="1539" width="12.7109375" style="1" customWidth="1"/>
    <col min="1540" max="1540" width="48.42578125" style="1" customWidth="1"/>
    <col min="1541" max="1541" width="21.28515625" style="1" customWidth="1"/>
    <col min="1542" max="1542" width="12.7109375" style="1" customWidth="1"/>
    <col min="1543" max="1543" width="18.42578125" style="1" customWidth="1"/>
    <col min="1544" max="1544" width="10.140625" style="1" customWidth="1"/>
    <col min="1545" max="1545" width="18.28515625" style="1" customWidth="1"/>
    <col min="1546" max="1546" width="11.85546875" style="1" customWidth="1"/>
    <col min="1547" max="1547" width="14.85546875" style="1" customWidth="1"/>
    <col min="1548" max="1548" width="8.7109375" style="1" customWidth="1"/>
    <col min="1549" max="1549" width="18.42578125" style="1" customWidth="1"/>
    <col min="1550" max="1550" width="12.5703125" style="1" customWidth="1"/>
    <col min="1551" max="1551" width="19.5703125" style="1" customWidth="1"/>
    <col min="1552" max="1552" width="18.7109375" style="1" customWidth="1"/>
    <col min="1553" max="1553" width="4.5703125" style="1"/>
    <col min="1554" max="1554" width="32.7109375" style="1" customWidth="1"/>
    <col min="1555" max="1757" width="8.85546875" style="1" customWidth="1"/>
    <col min="1758" max="1759" width="6.42578125" style="1" customWidth="1"/>
    <col min="1760" max="1760" width="9.140625" style="1" customWidth="1"/>
    <col min="1761" max="1761" width="31.140625" style="1" customWidth="1"/>
    <col min="1762" max="1762" width="12.42578125" style="1" customWidth="1"/>
    <col min="1763" max="1763" width="7.28515625" style="1" customWidth="1"/>
    <col min="1764" max="1768" width="2.85546875" style="1" customWidth="1"/>
    <col min="1769" max="1769" width="4.5703125" style="1"/>
    <col min="1770" max="1774" width="2.85546875" style="1" customWidth="1"/>
    <col min="1775" max="1792" width="4.5703125" style="1"/>
    <col min="1793" max="1793" width="7" style="1" bestFit="1" customWidth="1"/>
    <col min="1794" max="1794" width="9.28515625" style="1" customWidth="1"/>
    <col min="1795" max="1795" width="12.7109375" style="1" customWidth="1"/>
    <col min="1796" max="1796" width="48.42578125" style="1" customWidth="1"/>
    <col min="1797" max="1797" width="21.28515625" style="1" customWidth="1"/>
    <col min="1798" max="1798" width="12.7109375" style="1" customWidth="1"/>
    <col min="1799" max="1799" width="18.42578125" style="1" customWidth="1"/>
    <col min="1800" max="1800" width="10.140625" style="1" customWidth="1"/>
    <col min="1801" max="1801" width="18.28515625" style="1" customWidth="1"/>
    <col min="1802" max="1802" width="11.85546875" style="1" customWidth="1"/>
    <col min="1803" max="1803" width="14.85546875" style="1" customWidth="1"/>
    <col min="1804" max="1804" width="8.7109375" style="1" customWidth="1"/>
    <col min="1805" max="1805" width="18.42578125" style="1" customWidth="1"/>
    <col min="1806" max="1806" width="12.5703125" style="1" customWidth="1"/>
    <col min="1807" max="1807" width="19.5703125" style="1" customWidth="1"/>
    <col min="1808" max="1808" width="18.7109375" style="1" customWidth="1"/>
    <col min="1809" max="1809" width="4.5703125" style="1"/>
    <col min="1810" max="1810" width="32.7109375" style="1" customWidth="1"/>
    <col min="1811" max="2013" width="8.85546875" style="1" customWidth="1"/>
    <col min="2014" max="2015" width="6.42578125" style="1" customWidth="1"/>
    <col min="2016" max="2016" width="9.140625" style="1" customWidth="1"/>
    <col min="2017" max="2017" width="31.140625" style="1" customWidth="1"/>
    <col min="2018" max="2018" width="12.42578125" style="1" customWidth="1"/>
    <col min="2019" max="2019" width="7.28515625" style="1" customWidth="1"/>
    <col min="2020" max="2024" width="2.85546875" style="1" customWidth="1"/>
    <col min="2025" max="2025" width="4.5703125" style="1"/>
    <col min="2026" max="2030" width="2.85546875" style="1" customWidth="1"/>
    <col min="2031" max="2048" width="4.5703125" style="1"/>
    <col min="2049" max="2049" width="7" style="1" bestFit="1" customWidth="1"/>
    <col min="2050" max="2050" width="9.28515625" style="1" customWidth="1"/>
    <col min="2051" max="2051" width="12.7109375" style="1" customWidth="1"/>
    <col min="2052" max="2052" width="48.42578125" style="1" customWidth="1"/>
    <col min="2053" max="2053" width="21.28515625" style="1" customWidth="1"/>
    <col min="2054" max="2054" width="12.7109375" style="1" customWidth="1"/>
    <col min="2055" max="2055" width="18.42578125" style="1" customWidth="1"/>
    <col min="2056" max="2056" width="10.140625" style="1" customWidth="1"/>
    <col min="2057" max="2057" width="18.28515625" style="1" customWidth="1"/>
    <col min="2058" max="2058" width="11.85546875" style="1" customWidth="1"/>
    <col min="2059" max="2059" width="14.85546875" style="1" customWidth="1"/>
    <col min="2060" max="2060" width="8.7109375" style="1" customWidth="1"/>
    <col min="2061" max="2061" width="18.42578125" style="1" customWidth="1"/>
    <col min="2062" max="2062" width="12.5703125" style="1" customWidth="1"/>
    <col min="2063" max="2063" width="19.5703125" style="1" customWidth="1"/>
    <col min="2064" max="2064" width="18.7109375" style="1" customWidth="1"/>
    <col min="2065" max="2065" width="4.5703125" style="1"/>
    <col min="2066" max="2066" width="32.7109375" style="1" customWidth="1"/>
    <col min="2067" max="2269" width="8.85546875" style="1" customWidth="1"/>
    <col min="2270" max="2271" width="6.42578125" style="1" customWidth="1"/>
    <col min="2272" max="2272" width="9.140625" style="1" customWidth="1"/>
    <col min="2273" max="2273" width="31.140625" style="1" customWidth="1"/>
    <col min="2274" max="2274" width="12.42578125" style="1" customWidth="1"/>
    <col min="2275" max="2275" width="7.28515625" style="1" customWidth="1"/>
    <col min="2276" max="2280" width="2.85546875" style="1" customWidth="1"/>
    <col min="2281" max="2281" width="4.5703125" style="1"/>
    <col min="2282" max="2286" width="2.85546875" style="1" customWidth="1"/>
    <col min="2287" max="2304" width="4.5703125" style="1"/>
    <col min="2305" max="2305" width="7" style="1" bestFit="1" customWidth="1"/>
    <col min="2306" max="2306" width="9.28515625" style="1" customWidth="1"/>
    <col min="2307" max="2307" width="12.7109375" style="1" customWidth="1"/>
    <col min="2308" max="2308" width="48.42578125" style="1" customWidth="1"/>
    <col min="2309" max="2309" width="21.28515625" style="1" customWidth="1"/>
    <col min="2310" max="2310" width="12.7109375" style="1" customWidth="1"/>
    <col min="2311" max="2311" width="18.42578125" style="1" customWidth="1"/>
    <col min="2312" max="2312" width="10.140625" style="1" customWidth="1"/>
    <col min="2313" max="2313" width="18.28515625" style="1" customWidth="1"/>
    <col min="2314" max="2314" width="11.85546875" style="1" customWidth="1"/>
    <col min="2315" max="2315" width="14.85546875" style="1" customWidth="1"/>
    <col min="2316" max="2316" width="8.7109375" style="1" customWidth="1"/>
    <col min="2317" max="2317" width="18.42578125" style="1" customWidth="1"/>
    <col min="2318" max="2318" width="12.5703125" style="1" customWidth="1"/>
    <col min="2319" max="2319" width="19.5703125" style="1" customWidth="1"/>
    <col min="2320" max="2320" width="18.7109375" style="1" customWidth="1"/>
    <col min="2321" max="2321" width="4.5703125" style="1"/>
    <col min="2322" max="2322" width="32.7109375" style="1" customWidth="1"/>
    <col min="2323" max="2525" width="8.85546875" style="1" customWidth="1"/>
    <col min="2526" max="2527" width="6.42578125" style="1" customWidth="1"/>
    <col min="2528" max="2528" width="9.140625" style="1" customWidth="1"/>
    <col min="2529" max="2529" width="31.140625" style="1" customWidth="1"/>
    <col min="2530" max="2530" width="12.42578125" style="1" customWidth="1"/>
    <col min="2531" max="2531" width="7.28515625" style="1" customWidth="1"/>
    <col min="2532" max="2536" width="2.85546875" style="1" customWidth="1"/>
    <col min="2537" max="2537" width="4.5703125" style="1"/>
    <col min="2538" max="2542" width="2.85546875" style="1" customWidth="1"/>
    <col min="2543" max="2560" width="4.5703125" style="1"/>
    <col min="2561" max="2561" width="7" style="1" bestFit="1" customWidth="1"/>
    <col min="2562" max="2562" width="9.28515625" style="1" customWidth="1"/>
    <col min="2563" max="2563" width="12.7109375" style="1" customWidth="1"/>
    <col min="2564" max="2564" width="48.42578125" style="1" customWidth="1"/>
    <col min="2565" max="2565" width="21.28515625" style="1" customWidth="1"/>
    <col min="2566" max="2566" width="12.7109375" style="1" customWidth="1"/>
    <col min="2567" max="2567" width="18.42578125" style="1" customWidth="1"/>
    <col min="2568" max="2568" width="10.140625" style="1" customWidth="1"/>
    <col min="2569" max="2569" width="18.28515625" style="1" customWidth="1"/>
    <col min="2570" max="2570" width="11.85546875" style="1" customWidth="1"/>
    <col min="2571" max="2571" width="14.85546875" style="1" customWidth="1"/>
    <col min="2572" max="2572" width="8.7109375" style="1" customWidth="1"/>
    <col min="2573" max="2573" width="18.42578125" style="1" customWidth="1"/>
    <col min="2574" max="2574" width="12.5703125" style="1" customWidth="1"/>
    <col min="2575" max="2575" width="19.5703125" style="1" customWidth="1"/>
    <col min="2576" max="2576" width="18.7109375" style="1" customWidth="1"/>
    <col min="2577" max="2577" width="4.5703125" style="1"/>
    <col min="2578" max="2578" width="32.7109375" style="1" customWidth="1"/>
    <col min="2579" max="2781" width="8.85546875" style="1" customWidth="1"/>
    <col min="2782" max="2783" width="6.42578125" style="1" customWidth="1"/>
    <col min="2784" max="2784" width="9.140625" style="1" customWidth="1"/>
    <col min="2785" max="2785" width="31.140625" style="1" customWidth="1"/>
    <col min="2786" max="2786" width="12.42578125" style="1" customWidth="1"/>
    <col min="2787" max="2787" width="7.28515625" style="1" customWidth="1"/>
    <col min="2788" max="2792" width="2.85546875" style="1" customWidth="1"/>
    <col min="2793" max="2793" width="4.5703125" style="1"/>
    <col min="2794" max="2798" width="2.85546875" style="1" customWidth="1"/>
    <col min="2799" max="2816" width="4.5703125" style="1"/>
    <col min="2817" max="2817" width="7" style="1" bestFit="1" customWidth="1"/>
    <col min="2818" max="2818" width="9.28515625" style="1" customWidth="1"/>
    <col min="2819" max="2819" width="12.7109375" style="1" customWidth="1"/>
    <col min="2820" max="2820" width="48.42578125" style="1" customWidth="1"/>
    <col min="2821" max="2821" width="21.28515625" style="1" customWidth="1"/>
    <col min="2822" max="2822" width="12.7109375" style="1" customWidth="1"/>
    <col min="2823" max="2823" width="18.42578125" style="1" customWidth="1"/>
    <col min="2824" max="2824" width="10.140625" style="1" customWidth="1"/>
    <col min="2825" max="2825" width="18.28515625" style="1" customWidth="1"/>
    <col min="2826" max="2826" width="11.85546875" style="1" customWidth="1"/>
    <col min="2827" max="2827" width="14.85546875" style="1" customWidth="1"/>
    <col min="2828" max="2828" width="8.7109375" style="1" customWidth="1"/>
    <col min="2829" max="2829" width="18.42578125" style="1" customWidth="1"/>
    <col min="2830" max="2830" width="12.5703125" style="1" customWidth="1"/>
    <col min="2831" max="2831" width="19.5703125" style="1" customWidth="1"/>
    <col min="2832" max="2832" width="18.7109375" style="1" customWidth="1"/>
    <col min="2833" max="2833" width="4.5703125" style="1"/>
    <col min="2834" max="2834" width="32.7109375" style="1" customWidth="1"/>
    <col min="2835" max="3037" width="8.85546875" style="1" customWidth="1"/>
    <col min="3038" max="3039" width="6.42578125" style="1" customWidth="1"/>
    <col min="3040" max="3040" width="9.140625" style="1" customWidth="1"/>
    <col min="3041" max="3041" width="31.140625" style="1" customWidth="1"/>
    <col min="3042" max="3042" width="12.42578125" style="1" customWidth="1"/>
    <col min="3043" max="3043" width="7.28515625" style="1" customWidth="1"/>
    <col min="3044" max="3048" width="2.85546875" style="1" customWidth="1"/>
    <col min="3049" max="3049" width="4.5703125" style="1"/>
    <col min="3050" max="3054" width="2.85546875" style="1" customWidth="1"/>
    <col min="3055" max="3072" width="4.5703125" style="1"/>
    <col min="3073" max="3073" width="7" style="1" bestFit="1" customWidth="1"/>
    <col min="3074" max="3074" width="9.28515625" style="1" customWidth="1"/>
    <col min="3075" max="3075" width="12.7109375" style="1" customWidth="1"/>
    <col min="3076" max="3076" width="48.42578125" style="1" customWidth="1"/>
    <col min="3077" max="3077" width="21.28515625" style="1" customWidth="1"/>
    <col min="3078" max="3078" width="12.7109375" style="1" customWidth="1"/>
    <col min="3079" max="3079" width="18.42578125" style="1" customWidth="1"/>
    <col min="3080" max="3080" width="10.140625" style="1" customWidth="1"/>
    <col min="3081" max="3081" width="18.28515625" style="1" customWidth="1"/>
    <col min="3082" max="3082" width="11.85546875" style="1" customWidth="1"/>
    <col min="3083" max="3083" width="14.85546875" style="1" customWidth="1"/>
    <col min="3084" max="3084" width="8.7109375" style="1" customWidth="1"/>
    <col min="3085" max="3085" width="18.42578125" style="1" customWidth="1"/>
    <col min="3086" max="3086" width="12.5703125" style="1" customWidth="1"/>
    <col min="3087" max="3087" width="19.5703125" style="1" customWidth="1"/>
    <col min="3088" max="3088" width="18.7109375" style="1" customWidth="1"/>
    <col min="3089" max="3089" width="4.5703125" style="1"/>
    <col min="3090" max="3090" width="32.7109375" style="1" customWidth="1"/>
    <col min="3091" max="3293" width="8.85546875" style="1" customWidth="1"/>
    <col min="3294" max="3295" width="6.42578125" style="1" customWidth="1"/>
    <col min="3296" max="3296" width="9.140625" style="1" customWidth="1"/>
    <col min="3297" max="3297" width="31.140625" style="1" customWidth="1"/>
    <col min="3298" max="3298" width="12.42578125" style="1" customWidth="1"/>
    <col min="3299" max="3299" width="7.28515625" style="1" customWidth="1"/>
    <col min="3300" max="3304" width="2.85546875" style="1" customWidth="1"/>
    <col min="3305" max="3305" width="4.5703125" style="1"/>
    <col min="3306" max="3310" width="2.85546875" style="1" customWidth="1"/>
    <col min="3311" max="3328" width="4.5703125" style="1"/>
    <col min="3329" max="3329" width="7" style="1" bestFit="1" customWidth="1"/>
    <col min="3330" max="3330" width="9.28515625" style="1" customWidth="1"/>
    <col min="3331" max="3331" width="12.7109375" style="1" customWidth="1"/>
    <col min="3332" max="3332" width="48.42578125" style="1" customWidth="1"/>
    <col min="3333" max="3333" width="21.28515625" style="1" customWidth="1"/>
    <col min="3334" max="3334" width="12.7109375" style="1" customWidth="1"/>
    <col min="3335" max="3335" width="18.42578125" style="1" customWidth="1"/>
    <col min="3336" max="3336" width="10.140625" style="1" customWidth="1"/>
    <col min="3337" max="3337" width="18.28515625" style="1" customWidth="1"/>
    <col min="3338" max="3338" width="11.85546875" style="1" customWidth="1"/>
    <col min="3339" max="3339" width="14.85546875" style="1" customWidth="1"/>
    <col min="3340" max="3340" width="8.7109375" style="1" customWidth="1"/>
    <col min="3341" max="3341" width="18.42578125" style="1" customWidth="1"/>
    <col min="3342" max="3342" width="12.5703125" style="1" customWidth="1"/>
    <col min="3343" max="3343" width="19.5703125" style="1" customWidth="1"/>
    <col min="3344" max="3344" width="18.7109375" style="1" customWidth="1"/>
    <col min="3345" max="3345" width="4.5703125" style="1"/>
    <col min="3346" max="3346" width="32.7109375" style="1" customWidth="1"/>
    <col min="3347" max="3549" width="8.85546875" style="1" customWidth="1"/>
    <col min="3550" max="3551" width="6.42578125" style="1" customWidth="1"/>
    <col min="3552" max="3552" width="9.140625" style="1" customWidth="1"/>
    <col min="3553" max="3553" width="31.140625" style="1" customWidth="1"/>
    <col min="3554" max="3554" width="12.42578125" style="1" customWidth="1"/>
    <col min="3555" max="3555" width="7.28515625" style="1" customWidth="1"/>
    <col min="3556" max="3560" width="2.85546875" style="1" customWidth="1"/>
    <col min="3561" max="3561" width="4.5703125" style="1"/>
    <col min="3562" max="3566" width="2.85546875" style="1" customWidth="1"/>
    <col min="3567" max="3584" width="4.5703125" style="1"/>
    <col min="3585" max="3585" width="7" style="1" bestFit="1" customWidth="1"/>
    <col min="3586" max="3586" width="9.28515625" style="1" customWidth="1"/>
    <col min="3587" max="3587" width="12.7109375" style="1" customWidth="1"/>
    <col min="3588" max="3588" width="48.42578125" style="1" customWidth="1"/>
    <col min="3589" max="3589" width="21.28515625" style="1" customWidth="1"/>
    <col min="3590" max="3590" width="12.7109375" style="1" customWidth="1"/>
    <col min="3591" max="3591" width="18.42578125" style="1" customWidth="1"/>
    <col min="3592" max="3592" width="10.140625" style="1" customWidth="1"/>
    <col min="3593" max="3593" width="18.28515625" style="1" customWidth="1"/>
    <col min="3594" max="3594" width="11.85546875" style="1" customWidth="1"/>
    <col min="3595" max="3595" width="14.85546875" style="1" customWidth="1"/>
    <col min="3596" max="3596" width="8.7109375" style="1" customWidth="1"/>
    <col min="3597" max="3597" width="18.42578125" style="1" customWidth="1"/>
    <col min="3598" max="3598" width="12.5703125" style="1" customWidth="1"/>
    <col min="3599" max="3599" width="19.5703125" style="1" customWidth="1"/>
    <col min="3600" max="3600" width="18.7109375" style="1" customWidth="1"/>
    <col min="3601" max="3601" width="4.5703125" style="1"/>
    <col min="3602" max="3602" width="32.7109375" style="1" customWidth="1"/>
    <col min="3603" max="3805" width="8.85546875" style="1" customWidth="1"/>
    <col min="3806" max="3807" width="6.42578125" style="1" customWidth="1"/>
    <col min="3808" max="3808" width="9.140625" style="1" customWidth="1"/>
    <col min="3809" max="3809" width="31.140625" style="1" customWidth="1"/>
    <col min="3810" max="3810" width="12.42578125" style="1" customWidth="1"/>
    <col min="3811" max="3811" width="7.28515625" style="1" customWidth="1"/>
    <col min="3812" max="3816" width="2.85546875" style="1" customWidth="1"/>
    <col min="3817" max="3817" width="4.5703125" style="1"/>
    <col min="3818" max="3822" width="2.85546875" style="1" customWidth="1"/>
    <col min="3823" max="3840" width="4.5703125" style="1"/>
    <col min="3841" max="3841" width="7" style="1" bestFit="1" customWidth="1"/>
    <col min="3842" max="3842" width="9.28515625" style="1" customWidth="1"/>
    <col min="3843" max="3843" width="12.7109375" style="1" customWidth="1"/>
    <col min="3844" max="3844" width="48.42578125" style="1" customWidth="1"/>
    <col min="3845" max="3845" width="21.28515625" style="1" customWidth="1"/>
    <col min="3846" max="3846" width="12.7109375" style="1" customWidth="1"/>
    <col min="3847" max="3847" width="18.42578125" style="1" customWidth="1"/>
    <col min="3848" max="3848" width="10.140625" style="1" customWidth="1"/>
    <col min="3849" max="3849" width="18.28515625" style="1" customWidth="1"/>
    <col min="3850" max="3850" width="11.85546875" style="1" customWidth="1"/>
    <col min="3851" max="3851" width="14.85546875" style="1" customWidth="1"/>
    <col min="3852" max="3852" width="8.7109375" style="1" customWidth="1"/>
    <col min="3853" max="3853" width="18.42578125" style="1" customWidth="1"/>
    <col min="3854" max="3854" width="12.5703125" style="1" customWidth="1"/>
    <col min="3855" max="3855" width="19.5703125" style="1" customWidth="1"/>
    <col min="3856" max="3856" width="18.7109375" style="1" customWidth="1"/>
    <col min="3857" max="3857" width="4.5703125" style="1"/>
    <col min="3858" max="3858" width="32.7109375" style="1" customWidth="1"/>
    <col min="3859" max="4061" width="8.85546875" style="1" customWidth="1"/>
    <col min="4062" max="4063" width="6.42578125" style="1" customWidth="1"/>
    <col min="4064" max="4064" width="9.140625" style="1" customWidth="1"/>
    <col min="4065" max="4065" width="31.140625" style="1" customWidth="1"/>
    <col min="4066" max="4066" width="12.42578125" style="1" customWidth="1"/>
    <col min="4067" max="4067" width="7.28515625" style="1" customWidth="1"/>
    <col min="4068" max="4072" width="2.85546875" style="1" customWidth="1"/>
    <col min="4073" max="4073" width="4.5703125" style="1"/>
    <col min="4074" max="4078" width="2.85546875" style="1" customWidth="1"/>
    <col min="4079" max="4096" width="4.5703125" style="1"/>
    <col min="4097" max="4097" width="7" style="1" bestFit="1" customWidth="1"/>
    <col min="4098" max="4098" width="9.28515625" style="1" customWidth="1"/>
    <col min="4099" max="4099" width="12.7109375" style="1" customWidth="1"/>
    <col min="4100" max="4100" width="48.42578125" style="1" customWidth="1"/>
    <col min="4101" max="4101" width="21.28515625" style="1" customWidth="1"/>
    <col min="4102" max="4102" width="12.7109375" style="1" customWidth="1"/>
    <col min="4103" max="4103" width="18.42578125" style="1" customWidth="1"/>
    <col min="4104" max="4104" width="10.140625" style="1" customWidth="1"/>
    <col min="4105" max="4105" width="18.28515625" style="1" customWidth="1"/>
    <col min="4106" max="4106" width="11.85546875" style="1" customWidth="1"/>
    <col min="4107" max="4107" width="14.85546875" style="1" customWidth="1"/>
    <col min="4108" max="4108" width="8.7109375" style="1" customWidth="1"/>
    <col min="4109" max="4109" width="18.42578125" style="1" customWidth="1"/>
    <col min="4110" max="4110" width="12.5703125" style="1" customWidth="1"/>
    <col min="4111" max="4111" width="19.5703125" style="1" customWidth="1"/>
    <col min="4112" max="4112" width="18.7109375" style="1" customWidth="1"/>
    <col min="4113" max="4113" width="4.5703125" style="1"/>
    <col min="4114" max="4114" width="32.7109375" style="1" customWidth="1"/>
    <col min="4115" max="4317" width="8.85546875" style="1" customWidth="1"/>
    <col min="4318" max="4319" width="6.42578125" style="1" customWidth="1"/>
    <col min="4320" max="4320" width="9.140625" style="1" customWidth="1"/>
    <col min="4321" max="4321" width="31.140625" style="1" customWidth="1"/>
    <col min="4322" max="4322" width="12.42578125" style="1" customWidth="1"/>
    <col min="4323" max="4323" width="7.28515625" style="1" customWidth="1"/>
    <col min="4324" max="4328" width="2.85546875" style="1" customWidth="1"/>
    <col min="4329" max="4329" width="4.5703125" style="1"/>
    <col min="4330" max="4334" width="2.85546875" style="1" customWidth="1"/>
    <col min="4335" max="4352" width="4.5703125" style="1"/>
    <col min="4353" max="4353" width="7" style="1" bestFit="1" customWidth="1"/>
    <col min="4354" max="4354" width="9.28515625" style="1" customWidth="1"/>
    <col min="4355" max="4355" width="12.7109375" style="1" customWidth="1"/>
    <col min="4356" max="4356" width="48.42578125" style="1" customWidth="1"/>
    <col min="4357" max="4357" width="21.28515625" style="1" customWidth="1"/>
    <col min="4358" max="4358" width="12.7109375" style="1" customWidth="1"/>
    <col min="4359" max="4359" width="18.42578125" style="1" customWidth="1"/>
    <col min="4360" max="4360" width="10.140625" style="1" customWidth="1"/>
    <col min="4361" max="4361" width="18.28515625" style="1" customWidth="1"/>
    <col min="4362" max="4362" width="11.85546875" style="1" customWidth="1"/>
    <col min="4363" max="4363" width="14.85546875" style="1" customWidth="1"/>
    <col min="4364" max="4364" width="8.7109375" style="1" customWidth="1"/>
    <col min="4365" max="4365" width="18.42578125" style="1" customWidth="1"/>
    <col min="4366" max="4366" width="12.5703125" style="1" customWidth="1"/>
    <col min="4367" max="4367" width="19.5703125" style="1" customWidth="1"/>
    <col min="4368" max="4368" width="18.7109375" style="1" customWidth="1"/>
    <col min="4369" max="4369" width="4.5703125" style="1"/>
    <col min="4370" max="4370" width="32.7109375" style="1" customWidth="1"/>
    <col min="4371" max="4573" width="8.85546875" style="1" customWidth="1"/>
    <col min="4574" max="4575" width="6.42578125" style="1" customWidth="1"/>
    <col min="4576" max="4576" width="9.140625" style="1" customWidth="1"/>
    <col min="4577" max="4577" width="31.140625" style="1" customWidth="1"/>
    <col min="4578" max="4578" width="12.42578125" style="1" customWidth="1"/>
    <col min="4579" max="4579" width="7.28515625" style="1" customWidth="1"/>
    <col min="4580" max="4584" width="2.85546875" style="1" customWidth="1"/>
    <col min="4585" max="4585" width="4.5703125" style="1"/>
    <col min="4586" max="4590" width="2.85546875" style="1" customWidth="1"/>
    <col min="4591" max="4608" width="4.5703125" style="1"/>
    <col min="4609" max="4609" width="7" style="1" bestFit="1" customWidth="1"/>
    <col min="4610" max="4610" width="9.28515625" style="1" customWidth="1"/>
    <col min="4611" max="4611" width="12.7109375" style="1" customWidth="1"/>
    <col min="4612" max="4612" width="48.42578125" style="1" customWidth="1"/>
    <col min="4613" max="4613" width="21.28515625" style="1" customWidth="1"/>
    <col min="4614" max="4614" width="12.7109375" style="1" customWidth="1"/>
    <col min="4615" max="4615" width="18.42578125" style="1" customWidth="1"/>
    <col min="4616" max="4616" width="10.140625" style="1" customWidth="1"/>
    <col min="4617" max="4617" width="18.28515625" style="1" customWidth="1"/>
    <col min="4618" max="4618" width="11.85546875" style="1" customWidth="1"/>
    <col min="4619" max="4619" width="14.85546875" style="1" customWidth="1"/>
    <col min="4620" max="4620" width="8.7109375" style="1" customWidth="1"/>
    <col min="4621" max="4621" width="18.42578125" style="1" customWidth="1"/>
    <col min="4622" max="4622" width="12.5703125" style="1" customWidth="1"/>
    <col min="4623" max="4623" width="19.5703125" style="1" customWidth="1"/>
    <col min="4624" max="4624" width="18.7109375" style="1" customWidth="1"/>
    <col min="4625" max="4625" width="4.5703125" style="1"/>
    <col min="4626" max="4626" width="32.7109375" style="1" customWidth="1"/>
    <col min="4627" max="4829" width="8.85546875" style="1" customWidth="1"/>
    <col min="4830" max="4831" width="6.42578125" style="1" customWidth="1"/>
    <col min="4832" max="4832" width="9.140625" style="1" customWidth="1"/>
    <col min="4833" max="4833" width="31.140625" style="1" customWidth="1"/>
    <col min="4834" max="4834" width="12.42578125" style="1" customWidth="1"/>
    <col min="4835" max="4835" width="7.28515625" style="1" customWidth="1"/>
    <col min="4836" max="4840" width="2.85546875" style="1" customWidth="1"/>
    <col min="4841" max="4841" width="4.5703125" style="1"/>
    <col min="4842" max="4846" width="2.85546875" style="1" customWidth="1"/>
    <col min="4847" max="4864" width="4.5703125" style="1"/>
    <col min="4865" max="4865" width="7" style="1" bestFit="1" customWidth="1"/>
    <col min="4866" max="4866" width="9.28515625" style="1" customWidth="1"/>
    <col min="4867" max="4867" width="12.7109375" style="1" customWidth="1"/>
    <col min="4868" max="4868" width="48.42578125" style="1" customWidth="1"/>
    <col min="4869" max="4869" width="21.28515625" style="1" customWidth="1"/>
    <col min="4870" max="4870" width="12.7109375" style="1" customWidth="1"/>
    <col min="4871" max="4871" width="18.42578125" style="1" customWidth="1"/>
    <col min="4872" max="4872" width="10.140625" style="1" customWidth="1"/>
    <col min="4873" max="4873" width="18.28515625" style="1" customWidth="1"/>
    <col min="4874" max="4874" width="11.85546875" style="1" customWidth="1"/>
    <col min="4875" max="4875" width="14.85546875" style="1" customWidth="1"/>
    <col min="4876" max="4876" width="8.7109375" style="1" customWidth="1"/>
    <col min="4877" max="4877" width="18.42578125" style="1" customWidth="1"/>
    <col min="4878" max="4878" width="12.5703125" style="1" customWidth="1"/>
    <col min="4879" max="4879" width="19.5703125" style="1" customWidth="1"/>
    <col min="4880" max="4880" width="18.7109375" style="1" customWidth="1"/>
    <col min="4881" max="4881" width="4.5703125" style="1"/>
    <col min="4882" max="4882" width="32.7109375" style="1" customWidth="1"/>
    <col min="4883" max="5085" width="8.85546875" style="1" customWidth="1"/>
    <col min="5086" max="5087" width="6.42578125" style="1" customWidth="1"/>
    <col min="5088" max="5088" width="9.140625" style="1" customWidth="1"/>
    <col min="5089" max="5089" width="31.140625" style="1" customWidth="1"/>
    <col min="5090" max="5090" width="12.42578125" style="1" customWidth="1"/>
    <col min="5091" max="5091" width="7.28515625" style="1" customWidth="1"/>
    <col min="5092" max="5096" width="2.85546875" style="1" customWidth="1"/>
    <col min="5097" max="5097" width="4.5703125" style="1"/>
    <col min="5098" max="5102" width="2.85546875" style="1" customWidth="1"/>
    <col min="5103" max="5120" width="4.5703125" style="1"/>
    <col min="5121" max="5121" width="7" style="1" bestFit="1" customWidth="1"/>
    <col min="5122" max="5122" width="9.28515625" style="1" customWidth="1"/>
    <col min="5123" max="5123" width="12.7109375" style="1" customWidth="1"/>
    <col min="5124" max="5124" width="48.42578125" style="1" customWidth="1"/>
    <col min="5125" max="5125" width="21.28515625" style="1" customWidth="1"/>
    <col min="5126" max="5126" width="12.7109375" style="1" customWidth="1"/>
    <col min="5127" max="5127" width="18.42578125" style="1" customWidth="1"/>
    <col min="5128" max="5128" width="10.140625" style="1" customWidth="1"/>
    <col min="5129" max="5129" width="18.28515625" style="1" customWidth="1"/>
    <col min="5130" max="5130" width="11.85546875" style="1" customWidth="1"/>
    <col min="5131" max="5131" width="14.85546875" style="1" customWidth="1"/>
    <col min="5132" max="5132" width="8.7109375" style="1" customWidth="1"/>
    <col min="5133" max="5133" width="18.42578125" style="1" customWidth="1"/>
    <col min="5134" max="5134" width="12.5703125" style="1" customWidth="1"/>
    <col min="5135" max="5135" width="19.5703125" style="1" customWidth="1"/>
    <col min="5136" max="5136" width="18.7109375" style="1" customWidth="1"/>
    <col min="5137" max="5137" width="4.5703125" style="1"/>
    <col min="5138" max="5138" width="32.7109375" style="1" customWidth="1"/>
    <col min="5139" max="5341" width="8.85546875" style="1" customWidth="1"/>
    <col min="5342" max="5343" width="6.42578125" style="1" customWidth="1"/>
    <col min="5344" max="5344" width="9.140625" style="1" customWidth="1"/>
    <col min="5345" max="5345" width="31.140625" style="1" customWidth="1"/>
    <col min="5346" max="5346" width="12.42578125" style="1" customWidth="1"/>
    <col min="5347" max="5347" width="7.28515625" style="1" customWidth="1"/>
    <col min="5348" max="5352" width="2.85546875" style="1" customWidth="1"/>
    <col min="5353" max="5353" width="4.5703125" style="1"/>
    <col min="5354" max="5358" width="2.85546875" style="1" customWidth="1"/>
    <col min="5359" max="5376" width="4.5703125" style="1"/>
    <col min="5377" max="5377" width="7" style="1" bestFit="1" customWidth="1"/>
    <col min="5378" max="5378" width="9.28515625" style="1" customWidth="1"/>
    <col min="5379" max="5379" width="12.7109375" style="1" customWidth="1"/>
    <col min="5380" max="5380" width="48.42578125" style="1" customWidth="1"/>
    <col min="5381" max="5381" width="21.28515625" style="1" customWidth="1"/>
    <col min="5382" max="5382" width="12.7109375" style="1" customWidth="1"/>
    <col min="5383" max="5383" width="18.42578125" style="1" customWidth="1"/>
    <col min="5384" max="5384" width="10.140625" style="1" customWidth="1"/>
    <col min="5385" max="5385" width="18.28515625" style="1" customWidth="1"/>
    <col min="5386" max="5386" width="11.85546875" style="1" customWidth="1"/>
    <col min="5387" max="5387" width="14.85546875" style="1" customWidth="1"/>
    <col min="5388" max="5388" width="8.7109375" style="1" customWidth="1"/>
    <col min="5389" max="5389" width="18.42578125" style="1" customWidth="1"/>
    <col min="5390" max="5390" width="12.5703125" style="1" customWidth="1"/>
    <col min="5391" max="5391" width="19.5703125" style="1" customWidth="1"/>
    <col min="5392" max="5392" width="18.7109375" style="1" customWidth="1"/>
    <col min="5393" max="5393" width="4.5703125" style="1"/>
    <col min="5394" max="5394" width="32.7109375" style="1" customWidth="1"/>
    <col min="5395" max="5597" width="8.85546875" style="1" customWidth="1"/>
    <col min="5598" max="5599" width="6.42578125" style="1" customWidth="1"/>
    <col min="5600" max="5600" width="9.140625" style="1" customWidth="1"/>
    <col min="5601" max="5601" width="31.140625" style="1" customWidth="1"/>
    <col min="5602" max="5602" width="12.42578125" style="1" customWidth="1"/>
    <col min="5603" max="5603" width="7.28515625" style="1" customWidth="1"/>
    <col min="5604" max="5608" width="2.85546875" style="1" customWidth="1"/>
    <col min="5609" max="5609" width="4.5703125" style="1"/>
    <col min="5610" max="5614" width="2.85546875" style="1" customWidth="1"/>
    <col min="5615" max="5632" width="4.5703125" style="1"/>
    <col min="5633" max="5633" width="7" style="1" bestFit="1" customWidth="1"/>
    <col min="5634" max="5634" width="9.28515625" style="1" customWidth="1"/>
    <col min="5635" max="5635" width="12.7109375" style="1" customWidth="1"/>
    <col min="5636" max="5636" width="48.42578125" style="1" customWidth="1"/>
    <col min="5637" max="5637" width="21.28515625" style="1" customWidth="1"/>
    <col min="5638" max="5638" width="12.7109375" style="1" customWidth="1"/>
    <col min="5639" max="5639" width="18.42578125" style="1" customWidth="1"/>
    <col min="5640" max="5640" width="10.140625" style="1" customWidth="1"/>
    <col min="5641" max="5641" width="18.28515625" style="1" customWidth="1"/>
    <col min="5642" max="5642" width="11.85546875" style="1" customWidth="1"/>
    <col min="5643" max="5643" width="14.85546875" style="1" customWidth="1"/>
    <col min="5644" max="5644" width="8.7109375" style="1" customWidth="1"/>
    <col min="5645" max="5645" width="18.42578125" style="1" customWidth="1"/>
    <col min="5646" max="5646" width="12.5703125" style="1" customWidth="1"/>
    <col min="5647" max="5647" width="19.5703125" style="1" customWidth="1"/>
    <col min="5648" max="5648" width="18.7109375" style="1" customWidth="1"/>
    <col min="5649" max="5649" width="4.5703125" style="1"/>
    <col min="5650" max="5650" width="32.7109375" style="1" customWidth="1"/>
    <col min="5651" max="5853" width="8.85546875" style="1" customWidth="1"/>
    <col min="5854" max="5855" width="6.42578125" style="1" customWidth="1"/>
    <col min="5856" max="5856" width="9.140625" style="1" customWidth="1"/>
    <col min="5857" max="5857" width="31.140625" style="1" customWidth="1"/>
    <col min="5858" max="5858" width="12.42578125" style="1" customWidth="1"/>
    <col min="5859" max="5859" width="7.28515625" style="1" customWidth="1"/>
    <col min="5860" max="5864" width="2.85546875" style="1" customWidth="1"/>
    <col min="5865" max="5865" width="4.5703125" style="1"/>
    <col min="5866" max="5870" width="2.85546875" style="1" customWidth="1"/>
    <col min="5871" max="5888" width="4.5703125" style="1"/>
    <col min="5889" max="5889" width="7" style="1" bestFit="1" customWidth="1"/>
    <col min="5890" max="5890" width="9.28515625" style="1" customWidth="1"/>
    <col min="5891" max="5891" width="12.7109375" style="1" customWidth="1"/>
    <col min="5892" max="5892" width="48.42578125" style="1" customWidth="1"/>
    <col min="5893" max="5893" width="21.28515625" style="1" customWidth="1"/>
    <col min="5894" max="5894" width="12.7109375" style="1" customWidth="1"/>
    <col min="5895" max="5895" width="18.42578125" style="1" customWidth="1"/>
    <col min="5896" max="5896" width="10.140625" style="1" customWidth="1"/>
    <col min="5897" max="5897" width="18.28515625" style="1" customWidth="1"/>
    <col min="5898" max="5898" width="11.85546875" style="1" customWidth="1"/>
    <col min="5899" max="5899" width="14.85546875" style="1" customWidth="1"/>
    <col min="5900" max="5900" width="8.7109375" style="1" customWidth="1"/>
    <col min="5901" max="5901" width="18.42578125" style="1" customWidth="1"/>
    <col min="5902" max="5902" width="12.5703125" style="1" customWidth="1"/>
    <col min="5903" max="5903" width="19.5703125" style="1" customWidth="1"/>
    <col min="5904" max="5904" width="18.7109375" style="1" customWidth="1"/>
    <col min="5905" max="5905" width="4.5703125" style="1"/>
    <col min="5906" max="5906" width="32.7109375" style="1" customWidth="1"/>
    <col min="5907" max="6109" width="8.85546875" style="1" customWidth="1"/>
    <col min="6110" max="6111" width="6.42578125" style="1" customWidth="1"/>
    <col min="6112" max="6112" width="9.140625" style="1" customWidth="1"/>
    <col min="6113" max="6113" width="31.140625" style="1" customWidth="1"/>
    <col min="6114" max="6114" width="12.42578125" style="1" customWidth="1"/>
    <col min="6115" max="6115" width="7.28515625" style="1" customWidth="1"/>
    <col min="6116" max="6120" width="2.85546875" style="1" customWidth="1"/>
    <col min="6121" max="6121" width="4.5703125" style="1"/>
    <col min="6122" max="6126" width="2.85546875" style="1" customWidth="1"/>
    <col min="6127" max="6144" width="4.5703125" style="1"/>
    <col min="6145" max="6145" width="7" style="1" bestFit="1" customWidth="1"/>
    <col min="6146" max="6146" width="9.28515625" style="1" customWidth="1"/>
    <col min="6147" max="6147" width="12.7109375" style="1" customWidth="1"/>
    <col min="6148" max="6148" width="48.42578125" style="1" customWidth="1"/>
    <col min="6149" max="6149" width="21.28515625" style="1" customWidth="1"/>
    <col min="6150" max="6150" width="12.7109375" style="1" customWidth="1"/>
    <col min="6151" max="6151" width="18.42578125" style="1" customWidth="1"/>
    <col min="6152" max="6152" width="10.140625" style="1" customWidth="1"/>
    <col min="6153" max="6153" width="18.28515625" style="1" customWidth="1"/>
    <col min="6154" max="6154" width="11.85546875" style="1" customWidth="1"/>
    <col min="6155" max="6155" width="14.85546875" style="1" customWidth="1"/>
    <col min="6156" max="6156" width="8.7109375" style="1" customWidth="1"/>
    <col min="6157" max="6157" width="18.42578125" style="1" customWidth="1"/>
    <col min="6158" max="6158" width="12.5703125" style="1" customWidth="1"/>
    <col min="6159" max="6159" width="19.5703125" style="1" customWidth="1"/>
    <col min="6160" max="6160" width="18.7109375" style="1" customWidth="1"/>
    <col min="6161" max="6161" width="4.5703125" style="1"/>
    <col min="6162" max="6162" width="32.7109375" style="1" customWidth="1"/>
    <col min="6163" max="6365" width="8.85546875" style="1" customWidth="1"/>
    <col min="6366" max="6367" width="6.42578125" style="1" customWidth="1"/>
    <col min="6368" max="6368" width="9.140625" style="1" customWidth="1"/>
    <col min="6369" max="6369" width="31.140625" style="1" customWidth="1"/>
    <col min="6370" max="6370" width="12.42578125" style="1" customWidth="1"/>
    <col min="6371" max="6371" width="7.28515625" style="1" customWidth="1"/>
    <col min="6372" max="6376" width="2.85546875" style="1" customWidth="1"/>
    <col min="6377" max="6377" width="4.5703125" style="1"/>
    <col min="6378" max="6382" width="2.85546875" style="1" customWidth="1"/>
    <col min="6383" max="6400" width="4.5703125" style="1"/>
    <col min="6401" max="6401" width="7" style="1" bestFit="1" customWidth="1"/>
    <col min="6402" max="6402" width="9.28515625" style="1" customWidth="1"/>
    <col min="6403" max="6403" width="12.7109375" style="1" customWidth="1"/>
    <col min="6404" max="6404" width="48.42578125" style="1" customWidth="1"/>
    <col min="6405" max="6405" width="21.28515625" style="1" customWidth="1"/>
    <col min="6406" max="6406" width="12.7109375" style="1" customWidth="1"/>
    <col min="6407" max="6407" width="18.42578125" style="1" customWidth="1"/>
    <col min="6408" max="6408" width="10.140625" style="1" customWidth="1"/>
    <col min="6409" max="6409" width="18.28515625" style="1" customWidth="1"/>
    <col min="6410" max="6410" width="11.85546875" style="1" customWidth="1"/>
    <col min="6411" max="6411" width="14.85546875" style="1" customWidth="1"/>
    <col min="6412" max="6412" width="8.7109375" style="1" customWidth="1"/>
    <col min="6413" max="6413" width="18.42578125" style="1" customWidth="1"/>
    <col min="6414" max="6414" width="12.5703125" style="1" customWidth="1"/>
    <col min="6415" max="6415" width="19.5703125" style="1" customWidth="1"/>
    <col min="6416" max="6416" width="18.7109375" style="1" customWidth="1"/>
    <col min="6417" max="6417" width="4.5703125" style="1"/>
    <col min="6418" max="6418" width="32.7109375" style="1" customWidth="1"/>
    <col min="6419" max="6621" width="8.85546875" style="1" customWidth="1"/>
    <col min="6622" max="6623" width="6.42578125" style="1" customWidth="1"/>
    <col min="6624" max="6624" width="9.140625" style="1" customWidth="1"/>
    <col min="6625" max="6625" width="31.140625" style="1" customWidth="1"/>
    <col min="6626" max="6626" width="12.42578125" style="1" customWidth="1"/>
    <col min="6627" max="6627" width="7.28515625" style="1" customWidth="1"/>
    <col min="6628" max="6632" width="2.85546875" style="1" customWidth="1"/>
    <col min="6633" max="6633" width="4.5703125" style="1"/>
    <col min="6634" max="6638" width="2.85546875" style="1" customWidth="1"/>
    <col min="6639" max="6656" width="4.5703125" style="1"/>
    <col min="6657" max="6657" width="7" style="1" bestFit="1" customWidth="1"/>
    <col min="6658" max="6658" width="9.28515625" style="1" customWidth="1"/>
    <col min="6659" max="6659" width="12.7109375" style="1" customWidth="1"/>
    <col min="6660" max="6660" width="48.42578125" style="1" customWidth="1"/>
    <col min="6661" max="6661" width="21.28515625" style="1" customWidth="1"/>
    <col min="6662" max="6662" width="12.7109375" style="1" customWidth="1"/>
    <col min="6663" max="6663" width="18.42578125" style="1" customWidth="1"/>
    <col min="6664" max="6664" width="10.140625" style="1" customWidth="1"/>
    <col min="6665" max="6665" width="18.28515625" style="1" customWidth="1"/>
    <col min="6666" max="6666" width="11.85546875" style="1" customWidth="1"/>
    <col min="6667" max="6667" width="14.85546875" style="1" customWidth="1"/>
    <col min="6668" max="6668" width="8.7109375" style="1" customWidth="1"/>
    <col min="6669" max="6669" width="18.42578125" style="1" customWidth="1"/>
    <col min="6670" max="6670" width="12.5703125" style="1" customWidth="1"/>
    <col min="6671" max="6671" width="19.5703125" style="1" customWidth="1"/>
    <col min="6672" max="6672" width="18.7109375" style="1" customWidth="1"/>
    <col min="6673" max="6673" width="4.5703125" style="1"/>
    <col min="6674" max="6674" width="32.7109375" style="1" customWidth="1"/>
    <col min="6675" max="6877" width="8.85546875" style="1" customWidth="1"/>
    <col min="6878" max="6879" width="6.42578125" style="1" customWidth="1"/>
    <col min="6880" max="6880" width="9.140625" style="1" customWidth="1"/>
    <col min="6881" max="6881" width="31.140625" style="1" customWidth="1"/>
    <col min="6882" max="6882" width="12.42578125" style="1" customWidth="1"/>
    <col min="6883" max="6883" width="7.28515625" style="1" customWidth="1"/>
    <col min="6884" max="6888" width="2.85546875" style="1" customWidth="1"/>
    <col min="6889" max="6889" width="4.5703125" style="1"/>
    <col min="6890" max="6894" width="2.85546875" style="1" customWidth="1"/>
    <col min="6895" max="6912" width="4.5703125" style="1"/>
    <col min="6913" max="6913" width="7" style="1" bestFit="1" customWidth="1"/>
    <col min="6914" max="6914" width="9.28515625" style="1" customWidth="1"/>
    <col min="6915" max="6915" width="12.7109375" style="1" customWidth="1"/>
    <col min="6916" max="6916" width="48.42578125" style="1" customWidth="1"/>
    <col min="6917" max="6917" width="21.28515625" style="1" customWidth="1"/>
    <col min="6918" max="6918" width="12.7109375" style="1" customWidth="1"/>
    <col min="6919" max="6919" width="18.42578125" style="1" customWidth="1"/>
    <col min="6920" max="6920" width="10.140625" style="1" customWidth="1"/>
    <col min="6921" max="6921" width="18.28515625" style="1" customWidth="1"/>
    <col min="6922" max="6922" width="11.85546875" style="1" customWidth="1"/>
    <col min="6923" max="6923" width="14.85546875" style="1" customWidth="1"/>
    <col min="6924" max="6924" width="8.7109375" style="1" customWidth="1"/>
    <col min="6925" max="6925" width="18.42578125" style="1" customWidth="1"/>
    <col min="6926" max="6926" width="12.5703125" style="1" customWidth="1"/>
    <col min="6927" max="6927" width="19.5703125" style="1" customWidth="1"/>
    <col min="6928" max="6928" width="18.7109375" style="1" customWidth="1"/>
    <col min="6929" max="6929" width="4.5703125" style="1"/>
    <col min="6930" max="6930" width="32.7109375" style="1" customWidth="1"/>
    <col min="6931" max="7133" width="8.85546875" style="1" customWidth="1"/>
    <col min="7134" max="7135" width="6.42578125" style="1" customWidth="1"/>
    <col min="7136" max="7136" width="9.140625" style="1" customWidth="1"/>
    <col min="7137" max="7137" width="31.140625" style="1" customWidth="1"/>
    <col min="7138" max="7138" width="12.42578125" style="1" customWidth="1"/>
    <col min="7139" max="7139" width="7.28515625" style="1" customWidth="1"/>
    <col min="7140" max="7144" width="2.85546875" style="1" customWidth="1"/>
    <col min="7145" max="7145" width="4.5703125" style="1"/>
    <col min="7146" max="7150" width="2.85546875" style="1" customWidth="1"/>
    <col min="7151" max="7168" width="4.5703125" style="1"/>
    <col min="7169" max="7169" width="7" style="1" bestFit="1" customWidth="1"/>
    <col min="7170" max="7170" width="9.28515625" style="1" customWidth="1"/>
    <col min="7171" max="7171" width="12.7109375" style="1" customWidth="1"/>
    <col min="7172" max="7172" width="48.42578125" style="1" customWidth="1"/>
    <col min="7173" max="7173" width="21.28515625" style="1" customWidth="1"/>
    <col min="7174" max="7174" width="12.7109375" style="1" customWidth="1"/>
    <col min="7175" max="7175" width="18.42578125" style="1" customWidth="1"/>
    <col min="7176" max="7176" width="10.140625" style="1" customWidth="1"/>
    <col min="7177" max="7177" width="18.28515625" style="1" customWidth="1"/>
    <col min="7178" max="7178" width="11.85546875" style="1" customWidth="1"/>
    <col min="7179" max="7179" width="14.85546875" style="1" customWidth="1"/>
    <col min="7180" max="7180" width="8.7109375" style="1" customWidth="1"/>
    <col min="7181" max="7181" width="18.42578125" style="1" customWidth="1"/>
    <col min="7182" max="7182" width="12.5703125" style="1" customWidth="1"/>
    <col min="7183" max="7183" width="19.5703125" style="1" customWidth="1"/>
    <col min="7184" max="7184" width="18.7109375" style="1" customWidth="1"/>
    <col min="7185" max="7185" width="4.5703125" style="1"/>
    <col min="7186" max="7186" width="32.7109375" style="1" customWidth="1"/>
    <col min="7187" max="7389" width="8.85546875" style="1" customWidth="1"/>
    <col min="7390" max="7391" width="6.42578125" style="1" customWidth="1"/>
    <col min="7392" max="7392" width="9.140625" style="1" customWidth="1"/>
    <col min="7393" max="7393" width="31.140625" style="1" customWidth="1"/>
    <col min="7394" max="7394" width="12.42578125" style="1" customWidth="1"/>
    <col min="7395" max="7395" width="7.28515625" style="1" customWidth="1"/>
    <col min="7396" max="7400" width="2.85546875" style="1" customWidth="1"/>
    <col min="7401" max="7401" width="4.5703125" style="1"/>
    <col min="7402" max="7406" width="2.85546875" style="1" customWidth="1"/>
    <col min="7407" max="7424" width="4.5703125" style="1"/>
    <col min="7425" max="7425" width="7" style="1" bestFit="1" customWidth="1"/>
    <col min="7426" max="7426" width="9.28515625" style="1" customWidth="1"/>
    <col min="7427" max="7427" width="12.7109375" style="1" customWidth="1"/>
    <col min="7428" max="7428" width="48.42578125" style="1" customWidth="1"/>
    <col min="7429" max="7429" width="21.28515625" style="1" customWidth="1"/>
    <col min="7430" max="7430" width="12.7109375" style="1" customWidth="1"/>
    <col min="7431" max="7431" width="18.42578125" style="1" customWidth="1"/>
    <col min="7432" max="7432" width="10.140625" style="1" customWidth="1"/>
    <col min="7433" max="7433" width="18.28515625" style="1" customWidth="1"/>
    <col min="7434" max="7434" width="11.85546875" style="1" customWidth="1"/>
    <col min="7435" max="7435" width="14.85546875" style="1" customWidth="1"/>
    <col min="7436" max="7436" width="8.7109375" style="1" customWidth="1"/>
    <col min="7437" max="7437" width="18.42578125" style="1" customWidth="1"/>
    <col min="7438" max="7438" width="12.5703125" style="1" customWidth="1"/>
    <col min="7439" max="7439" width="19.5703125" style="1" customWidth="1"/>
    <col min="7440" max="7440" width="18.7109375" style="1" customWidth="1"/>
    <col min="7441" max="7441" width="4.5703125" style="1"/>
    <col min="7442" max="7442" width="32.7109375" style="1" customWidth="1"/>
    <col min="7443" max="7645" width="8.85546875" style="1" customWidth="1"/>
    <col min="7646" max="7647" width="6.42578125" style="1" customWidth="1"/>
    <col min="7648" max="7648" width="9.140625" style="1" customWidth="1"/>
    <col min="7649" max="7649" width="31.140625" style="1" customWidth="1"/>
    <col min="7650" max="7650" width="12.42578125" style="1" customWidth="1"/>
    <col min="7651" max="7651" width="7.28515625" style="1" customWidth="1"/>
    <col min="7652" max="7656" width="2.85546875" style="1" customWidth="1"/>
    <col min="7657" max="7657" width="4.5703125" style="1"/>
    <col min="7658" max="7662" width="2.85546875" style="1" customWidth="1"/>
    <col min="7663" max="7680" width="4.5703125" style="1"/>
    <col min="7681" max="7681" width="7" style="1" bestFit="1" customWidth="1"/>
    <col min="7682" max="7682" width="9.28515625" style="1" customWidth="1"/>
    <col min="7683" max="7683" width="12.7109375" style="1" customWidth="1"/>
    <col min="7684" max="7684" width="48.42578125" style="1" customWidth="1"/>
    <col min="7685" max="7685" width="21.28515625" style="1" customWidth="1"/>
    <col min="7686" max="7686" width="12.7109375" style="1" customWidth="1"/>
    <col min="7687" max="7687" width="18.42578125" style="1" customWidth="1"/>
    <col min="7688" max="7688" width="10.140625" style="1" customWidth="1"/>
    <col min="7689" max="7689" width="18.28515625" style="1" customWidth="1"/>
    <col min="7690" max="7690" width="11.85546875" style="1" customWidth="1"/>
    <col min="7691" max="7691" width="14.85546875" style="1" customWidth="1"/>
    <col min="7692" max="7692" width="8.7109375" style="1" customWidth="1"/>
    <col min="7693" max="7693" width="18.42578125" style="1" customWidth="1"/>
    <col min="7694" max="7694" width="12.5703125" style="1" customWidth="1"/>
    <col min="7695" max="7695" width="19.5703125" style="1" customWidth="1"/>
    <col min="7696" max="7696" width="18.7109375" style="1" customWidth="1"/>
    <col min="7697" max="7697" width="4.5703125" style="1"/>
    <col min="7698" max="7698" width="32.7109375" style="1" customWidth="1"/>
    <col min="7699" max="7901" width="8.85546875" style="1" customWidth="1"/>
    <col min="7902" max="7903" width="6.42578125" style="1" customWidth="1"/>
    <col min="7904" max="7904" width="9.140625" style="1" customWidth="1"/>
    <col min="7905" max="7905" width="31.140625" style="1" customWidth="1"/>
    <col min="7906" max="7906" width="12.42578125" style="1" customWidth="1"/>
    <col min="7907" max="7907" width="7.28515625" style="1" customWidth="1"/>
    <col min="7908" max="7912" width="2.85546875" style="1" customWidth="1"/>
    <col min="7913" max="7913" width="4.5703125" style="1"/>
    <col min="7914" max="7918" width="2.85546875" style="1" customWidth="1"/>
    <col min="7919" max="7936" width="4.5703125" style="1"/>
    <col min="7937" max="7937" width="7" style="1" bestFit="1" customWidth="1"/>
    <col min="7938" max="7938" width="9.28515625" style="1" customWidth="1"/>
    <col min="7939" max="7939" width="12.7109375" style="1" customWidth="1"/>
    <col min="7940" max="7940" width="48.42578125" style="1" customWidth="1"/>
    <col min="7941" max="7941" width="21.28515625" style="1" customWidth="1"/>
    <col min="7942" max="7942" width="12.7109375" style="1" customWidth="1"/>
    <col min="7943" max="7943" width="18.42578125" style="1" customWidth="1"/>
    <col min="7944" max="7944" width="10.140625" style="1" customWidth="1"/>
    <col min="7945" max="7945" width="18.28515625" style="1" customWidth="1"/>
    <col min="7946" max="7946" width="11.85546875" style="1" customWidth="1"/>
    <col min="7947" max="7947" width="14.85546875" style="1" customWidth="1"/>
    <col min="7948" max="7948" width="8.7109375" style="1" customWidth="1"/>
    <col min="7949" max="7949" width="18.42578125" style="1" customWidth="1"/>
    <col min="7950" max="7950" width="12.5703125" style="1" customWidth="1"/>
    <col min="7951" max="7951" width="19.5703125" style="1" customWidth="1"/>
    <col min="7952" max="7952" width="18.7109375" style="1" customWidth="1"/>
    <col min="7953" max="7953" width="4.5703125" style="1"/>
    <col min="7954" max="7954" width="32.7109375" style="1" customWidth="1"/>
    <col min="7955" max="8157" width="8.85546875" style="1" customWidth="1"/>
    <col min="8158" max="8159" width="6.42578125" style="1" customWidth="1"/>
    <col min="8160" max="8160" width="9.140625" style="1" customWidth="1"/>
    <col min="8161" max="8161" width="31.140625" style="1" customWidth="1"/>
    <col min="8162" max="8162" width="12.42578125" style="1" customWidth="1"/>
    <col min="8163" max="8163" width="7.28515625" style="1" customWidth="1"/>
    <col min="8164" max="8168" width="2.85546875" style="1" customWidth="1"/>
    <col min="8169" max="8169" width="4.5703125" style="1"/>
    <col min="8170" max="8174" width="2.85546875" style="1" customWidth="1"/>
    <col min="8175" max="8192" width="4.5703125" style="1"/>
    <col min="8193" max="8193" width="7" style="1" bestFit="1" customWidth="1"/>
    <col min="8194" max="8194" width="9.28515625" style="1" customWidth="1"/>
    <col min="8195" max="8195" width="12.7109375" style="1" customWidth="1"/>
    <col min="8196" max="8196" width="48.42578125" style="1" customWidth="1"/>
    <col min="8197" max="8197" width="21.28515625" style="1" customWidth="1"/>
    <col min="8198" max="8198" width="12.7109375" style="1" customWidth="1"/>
    <col min="8199" max="8199" width="18.42578125" style="1" customWidth="1"/>
    <col min="8200" max="8200" width="10.140625" style="1" customWidth="1"/>
    <col min="8201" max="8201" width="18.28515625" style="1" customWidth="1"/>
    <col min="8202" max="8202" width="11.85546875" style="1" customWidth="1"/>
    <col min="8203" max="8203" width="14.85546875" style="1" customWidth="1"/>
    <col min="8204" max="8204" width="8.7109375" style="1" customWidth="1"/>
    <col min="8205" max="8205" width="18.42578125" style="1" customWidth="1"/>
    <col min="8206" max="8206" width="12.5703125" style="1" customWidth="1"/>
    <col min="8207" max="8207" width="19.5703125" style="1" customWidth="1"/>
    <col min="8208" max="8208" width="18.7109375" style="1" customWidth="1"/>
    <col min="8209" max="8209" width="4.5703125" style="1"/>
    <col min="8210" max="8210" width="32.7109375" style="1" customWidth="1"/>
    <col min="8211" max="8413" width="8.85546875" style="1" customWidth="1"/>
    <col min="8414" max="8415" width="6.42578125" style="1" customWidth="1"/>
    <col min="8416" max="8416" width="9.140625" style="1" customWidth="1"/>
    <col min="8417" max="8417" width="31.140625" style="1" customWidth="1"/>
    <col min="8418" max="8418" width="12.42578125" style="1" customWidth="1"/>
    <col min="8419" max="8419" width="7.28515625" style="1" customWidth="1"/>
    <col min="8420" max="8424" width="2.85546875" style="1" customWidth="1"/>
    <col min="8425" max="8425" width="4.5703125" style="1"/>
    <col min="8426" max="8430" width="2.85546875" style="1" customWidth="1"/>
    <col min="8431" max="8448" width="4.5703125" style="1"/>
    <col min="8449" max="8449" width="7" style="1" bestFit="1" customWidth="1"/>
    <col min="8450" max="8450" width="9.28515625" style="1" customWidth="1"/>
    <col min="8451" max="8451" width="12.7109375" style="1" customWidth="1"/>
    <col min="8452" max="8452" width="48.42578125" style="1" customWidth="1"/>
    <col min="8453" max="8453" width="21.28515625" style="1" customWidth="1"/>
    <col min="8454" max="8454" width="12.7109375" style="1" customWidth="1"/>
    <col min="8455" max="8455" width="18.42578125" style="1" customWidth="1"/>
    <col min="8456" max="8456" width="10.140625" style="1" customWidth="1"/>
    <col min="8457" max="8457" width="18.28515625" style="1" customWidth="1"/>
    <col min="8458" max="8458" width="11.85546875" style="1" customWidth="1"/>
    <col min="8459" max="8459" width="14.85546875" style="1" customWidth="1"/>
    <col min="8460" max="8460" width="8.7109375" style="1" customWidth="1"/>
    <col min="8461" max="8461" width="18.42578125" style="1" customWidth="1"/>
    <col min="8462" max="8462" width="12.5703125" style="1" customWidth="1"/>
    <col min="8463" max="8463" width="19.5703125" style="1" customWidth="1"/>
    <col min="8464" max="8464" width="18.7109375" style="1" customWidth="1"/>
    <col min="8465" max="8465" width="4.5703125" style="1"/>
    <col min="8466" max="8466" width="32.7109375" style="1" customWidth="1"/>
    <col min="8467" max="8669" width="8.85546875" style="1" customWidth="1"/>
    <col min="8670" max="8671" width="6.42578125" style="1" customWidth="1"/>
    <col min="8672" max="8672" width="9.140625" style="1" customWidth="1"/>
    <col min="8673" max="8673" width="31.140625" style="1" customWidth="1"/>
    <col min="8674" max="8674" width="12.42578125" style="1" customWidth="1"/>
    <col min="8675" max="8675" width="7.28515625" style="1" customWidth="1"/>
    <col min="8676" max="8680" width="2.85546875" style="1" customWidth="1"/>
    <col min="8681" max="8681" width="4.5703125" style="1"/>
    <col min="8682" max="8686" width="2.85546875" style="1" customWidth="1"/>
    <col min="8687" max="8704" width="4.5703125" style="1"/>
    <col min="8705" max="8705" width="7" style="1" bestFit="1" customWidth="1"/>
    <col min="8706" max="8706" width="9.28515625" style="1" customWidth="1"/>
    <col min="8707" max="8707" width="12.7109375" style="1" customWidth="1"/>
    <col min="8708" max="8708" width="48.42578125" style="1" customWidth="1"/>
    <col min="8709" max="8709" width="21.28515625" style="1" customWidth="1"/>
    <col min="8710" max="8710" width="12.7109375" style="1" customWidth="1"/>
    <col min="8711" max="8711" width="18.42578125" style="1" customWidth="1"/>
    <col min="8712" max="8712" width="10.140625" style="1" customWidth="1"/>
    <col min="8713" max="8713" width="18.28515625" style="1" customWidth="1"/>
    <col min="8714" max="8714" width="11.85546875" style="1" customWidth="1"/>
    <col min="8715" max="8715" width="14.85546875" style="1" customWidth="1"/>
    <col min="8716" max="8716" width="8.7109375" style="1" customWidth="1"/>
    <col min="8717" max="8717" width="18.42578125" style="1" customWidth="1"/>
    <col min="8718" max="8718" width="12.5703125" style="1" customWidth="1"/>
    <col min="8719" max="8719" width="19.5703125" style="1" customWidth="1"/>
    <col min="8720" max="8720" width="18.7109375" style="1" customWidth="1"/>
    <col min="8721" max="8721" width="4.5703125" style="1"/>
    <col min="8722" max="8722" width="32.7109375" style="1" customWidth="1"/>
    <col min="8723" max="8925" width="8.85546875" style="1" customWidth="1"/>
    <col min="8926" max="8927" width="6.42578125" style="1" customWidth="1"/>
    <col min="8928" max="8928" width="9.140625" style="1" customWidth="1"/>
    <col min="8929" max="8929" width="31.140625" style="1" customWidth="1"/>
    <col min="8930" max="8930" width="12.42578125" style="1" customWidth="1"/>
    <col min="8931" max="8931" width="7.28515625" style="1" customWidth="1"/>
    <col min="8932" max="8936" width="2.85546875" style="1" customWidth="1"/>
    <col min="8937" max="8937" width="4.5703125" style="1"/>
    <col min="8938" max="8942" width="2.85546875" style="1" customWidth="1"/>
    <col min="8943" max="8960" width="4.5703125" style="1"/>
    <col min="8961" max="8961" width="7" style="1" bestFit="1" customWidth="1"/>
    <col min="8962" max="8962" width="9.28515625" style="1" customWidth="1"/>
    <col min="8963" max="8963" width="12.7109375" style="1" customWidth="1"/>
    <col min="8964" max="8964" width="48.42578125" style="1" customWidth="1"/>
    <col min="8965" max="8965" width="21.28515625" style="1" customWidth="1"/>
    <col min="8966" max="8966" width="12.7109375" style="1" customWidth="1"/>
    <col min="8967" max="8967" width="18.42578125" style="1" customWidth="1"/>
    <col min="8968" max="8968" width="10.140625" style="1" customWidth="1"/>
    <col min="8969" max="8969" width="18.28515625" style="1" customWidth="1"/>
    <col min="8970" max="8970" width="11.85546875" style="1" customWidth="1"/>
    <col min="8971" max="8971" width="14.85546875" style="1" customWidth="1"/>
    <col min="8972" max="8972" width="8.7109375" style="1" customWidth="1"/>
    <col min="8973" max="8973" width="18.42578125" style="1" customWidth="1"/>
    <col min="8974" max="8974" width="12.5703125" style="1" customWidth="1"/>
    <col min="8975" max="8975" width="19.5703125" style="1" customWidth="1"/>
    <col min="8976" max="8976" width="18.7109375" style="1" customWidth="1"/>
    <col min="8977" max="8977" width="4.5703125" style="1"/>
    <col min="8978" max="8978" width="32.7109375" style="1" customWidth="1"/>
    <col min="8979" max="9181" width="8.85546875" style="1" customWidth="1"/>
    <col min="9182" max="9183" width="6.42578125" style="1" customWidth="1"/>
    <col min="9184" max="9184" width="9.140625" style="1" customWidth="1"/>
    <col min="9185" max="9185" width="31.140625" style="1" customWidth="1"/>
    <col min="9186" max="9186" width="12.42578125" style="1" customWidth="1"/>
    <col min="9187" max="9187" width="7.28515625" style="1" customWidth="1"/>
    <col min="9188" max="9192" width="2.85546875" style="1" customWidth="1"/>
    <col min="9193" max="9193" width="4.5703125" style="1"/>
    <col min="9194" max="9198" width="2.85546875" style="1" customWidth="1"/>
    <col min="9199" max="9216" width="4.5703125" style="1"/>
    <col min="9217" max="9217" width="7" style="1" bestFit="1" customWidth="1"/>
    <col min="9218" max="9218" width="9.28515625" style="1" customWidth="1"/>
    <col min="9219" max="9219" width="12.7109375" style="1" customWidth="1"/>
    <col min="9220" max="9220" width="48.42578125" style="1" customWidth="1"/>
    <col min="9221" max="9221" width="21.28515625" style="1" customWidth="1"/>
    <col min="9222" max="9222" width="12.7109375" style="1" customWidth="1"/>
    <col min="9223" max="9223" width="18.42578125" style="1" customWidth="1"/>
    <col min="9224" max="9224" width="10.140625" style="1" customWidth="1"/>
    <col min="9225" max="9225" width="18.28515625" style="1" customWidth="1"/>
    <col min="9226" max="9226" width="11.85546875" style="1" customWidth="1"/>
    <col min="9227" max="9227" width="14.85546875" style="1" customWidth="1"/>
    <col min="9228" max="9228" width="8.7109375" style="1" customWidth="1"/>
    <col min="9229" max="9229" width="18.42578125" style="1" customWidth="1"/>
    <col min="9230" max="9230" width="12.5703125" style="1" customWidth="1"/>
    <col min="9231" max="9231" width="19.5703125" style="1" customWidth="1"/>
    <col min="9232" max="9232" width="18.7109375" style="1" customWidth="1"/>
    <col min="9233" max="9233" width="4.5703125" style="1"/>
    <col min="9234" max="9234" width="32.7109375" style="1" customWidth="1"/>
    <col min="9235" max="9437" width="8.85546875" style="1" customWidth="1"/>
    <col min="9438" max="9439" width="6.42578125" style="1" customWidth="1"/>
    <col min="9440" max="9440" width="9.140625" style="1" customWidth="1"/>
    <col min="9441" max="9441" width="31.140625" style="1" customWidth="1"/>
    <col min="9442" max="9442" width="12.42578125" style="1" customWidth="1"/>
    <col min="9443" max="9443" width="7.28515625" style="1" customWidth="1"/>
    <col min="9444" max="9448" width="2.85546875" style="1" customWidth="1"/>
    <col min="9449" max="9449" width="4.5703125" style="1"/>
    <col min="9450" max="9454" width="2.85546875" style="1" customWidth="1"/>
    <col min="9455" max="9472" width="4.5703125" style="1"/>
    <col min="9473" max="9473" width="7" style="1" bestFit="1" customWidth="1"/>
    <col min="9474" max="9474" width="9.28515625" style="1" customWidth="1"/>
    <col min="9475" max="9475" width="12.7109375" style="1" customWidth="1"/>
    <col min="9476" max="9476" width="48.42578125" style="1" customWidth="1"/>
    <col min="9477" max="9477" width="21.28515625" style="1" customWidth="1"/>
    <col min="9478" max="9478" width="12.7109375" style="1" customWidth="1"/>
    <col min="9479" max="9479" width="18.42578125" style="1" customWidth="1"/>
    <col min="9480" max="9480" width="10.140625" style="1" customWidth="1"/>
    <col min="9481" max="9481" width="18.28515625" style="1" customWidth="1"/>
    <col min="9482" max="9482" width="11.85546875" style="1" customWidth="1"/>
    <col min="9483" max="9483" width="14.85546875" style="1" customWidth="1"/>
    <col min="9484" max="9484" width="8.7109375" style="1" customWidth="1"/>
    <col min="9485" max="9485" width="18.42578125" style="1" customWidth="1"/>
    <col min="9486" max="9486" width="12.5703125" style="1" customWidth="1"/>
    <col min="9487" max="9487" width="19.5703125" style="1" customWidth="1"/>
    <col min="9488" max="9488" width="18.7109375" style="1" customWidth="1"/>
    <col min="9489" max="9489" width="4.5703125" style="1"/>
    <col min="9490" max="9490" width="32.7109375" style="1" customWidth="1"/>
    <col min="9491" max="9693" width="8.85546875" style="1" customWidth="1"/>
    <col min="9694" max="9695" width="6.42578125" style="1" customWidth="1"/>
    <col min="9696" max="9696" width="9.140625" style="1" customWidth="1"/>
    <col min="9697" max="9697" width="31.140625" style="1" customWidth="1"/>
    <col min="9698" max="9698" width="12.42578125" style="1" customWidth="1"/>
    <col min="9699" max="9699" width="7.28515625" style="1" customWidth="1"/>
    <col min="9700" max="9704" width="2.85546875" style="1" customWidth="1"/>
    <col min="9705" max="9705" width="4.5703125" style="1"/>
    <col min="9706" max="9710" width="2.85546875" style="1" customWidth="1"/>
    <col min="9711" max="9728" width="4.5703125" style="1"/>
    <col min="9729" max="9729" width="7" style="1" bestFit="1" customWidth="1"/>
    <col min="9730" max="9730" width="9.28515625" style="1" customWidth="1"/>
    <col min="9731" max="9731" width="12.7109375" style="1" customWidth="1"/>
    <col min="9732" max="9732" width="48.42578125" style="1" customWidth="1"/>
    <col min="9733" max="9733" width="21.28515625" style="1" customWidth="1"/>
    <col min="9734" max="9734" width="12.7109375" style="1" customWidth="1"/>
    <col min="9735" max="9735" width="18.42578125" style="1" customWidth="1"/>
    <col min="9736" max="9736" width="10.140625" style="1" customWidth="1"/>
    <col min="9737" max="9737" width="18.28515625" style="1" customWidth="1"/>
    <col min="9738" max="9738" width="11.85546875" style="1" customWidth="1"/>
    <col min="9739" max="9739" width="14.85546875" style="1" customWidth="1"/>
    <col min="9740" max="9740" width="8.7109375" style="1" customWidth="1"/>
    <col min="9741" max="9741" width="18.42578125" style="1" customWidth="1"/>
    <col min="9742" max="9742" width="12.5703125" style="1" customWidth="1"/>
    <col min="9743" max="9743" width="19.5703125" style="1" customWidth="1"/>
    <col min="9744" max="9744" width="18.7109375" style="1" customWidth="1"/>
    <col min="9745" max="9745" width="4.5703125" style="1"/>
    <col min="9746" max="9746" width="32.7109375" style="1" customWidth="1"/>
    <col min="9747" max="9949" width="8.85546875" style="1" customWidth="1"/>
    <col min="9950" max="9951" width="6.42578125" style="1" customWidth="1"/>
    <col min="9952" max="9952" width="9.140625" style="1" customWidth="1"/>
    <col min="9953" max="9953" width="31.140625" style="1" customWidth="1"/>
    <col min="9954" max="9954" width="12.42578125" style="1" customWidth="1"/>
    <col min="9955" max="9955" width="7.28515625" style="1" customWidth="1"/>
    <col min="9956" max="9960" width="2.85546875" style="1" customWidth="1"/>
    <col min="9961" max="9961" width="4.5703125" style="1"/>
    <col min="9962" max="9966" width="2.85546875" style="1" customWidth="1"/>
    <col min="9967" max="9984" width="4.5703125" style="1"/>
    <col min="9985" max="9985" width="7" style="1" bestFit="1" customWidth="1"/>
    <col min="9986" max="9986" width="9.28515625" style="1" customWidth="1"/>
    <col min="9987" max="9987" width="12.7109375" style="1" customWidth="1"/>
    <col min="9988" max="9988" width="48.42578125" style="1" customWidth="1"/>
    <col min="9989" max="9989" width="21.28515625" style="1" customWidth="1"/>
    <col min="9990" max="9990" width="12.7109375" style="1" customWidth="1"/>
    <col min="9991" max="9991" width="18.42578125" style="1" customWidth="1"/>
    <col min="9992" max="9992" width="10.140625" style="1" customWidth="1"/>
    <col min="9993" max="9993" width="18.28515625" style="1" customWidth="1"/>
    <col min="9994" max="9994" width="11.85546875" style="1" customWidth="1"/>
    <col min="9995" max="9995" width="14.85546875" style="1" customWidth="1"/>
    <col min="9996" max="9996" width="8.7109375" style="1" customWidth="1"/>
    <col min="9997" max="9997" width="18.42578125" style="1" customWidth="1"/>
    <col min="9998" max="9998" width="12.5703125" style="1" customWidth="1"/>
    <col min="9999" max="9999" width="19.5703125" style="1" customWidth="1"/>
    <col min="10000" max="10000" width="18.7109375" style="1" customWidth="1"/>
    <col min="10001" max="10001" width="4.5703125" style="1"/>
    <col min="10002" max="10002" width="32.7109375" style="1" customWidth="1"/>
    <col min="10003" max="10205" width="8.85546875" style="1" customWidth="1"/>
    <col min="10206" max="10207" width="6.42578125" style="1" customWidth="1"/>
    <col min="10208" max="10208" width="9.140625" style="1" customWidth="1"/>
    <col min="10209" max="10209" width="31.140625" style="1" customWidth="1"/>
    <col min="10210" max="10210" width="12.42578125" style="1" customWidth="1"/>
    <col min="10211" max="10211" width="7.28515625" style="1" customWidth="1"/>
    <col min="10212" max="10216" width="2.85546875" style="1" customWidth="1"/>
    <col min="10217" max="10217" width="4.5703125" style="1"/>
    <col min="10218" max="10222" width="2.85546875" style="1" customWidth="1"/>
    <col min="10223" max="10240" width="4.5703125" style="1"/>
    <col min="10241" max="10241" width="7" style="1" bestFit="1" customWidth="1"/>
    <col min="10242" max="10242" width="9.28515625" style="1" customWidth="1"/>
    <col min="10243" max="10243" width="12.7109375" style="1" customWidth="1"/>
    <col min="10244" max="10244" width="48.42578125" style="1" customWidth="1"/>
    <col min="10245" max="10245" width="21.28515625" style="1" customWidth="1"/>
    <col min="10246" max="10246" width="12.7109375" style="1" customWidth="1"/>
    <col min="10247" max="10247" width="18.42578125" style="1" customWidth="1"/>
    <col min="10248" max="10248" width="10.140625" style="1" customWidth="1"/>
    <col min="10249" max="10249" width="18.28515625" style="1" customWidth="1"/>
    <col min="10250" max="10250" width="11.85546875" style="1" customWidth="1"/>
    <col min="10251" max="10251" width="14.85546875" style="1" customWidth="1"/>
    <col min="10252" max="10252" width="8.7109375" style="1" customWidth="1"/>
    <col min="10253" max="10253" width="18.42578125" style="1" customWidth="1"/>
    <col min="10254" max="10254" width="12.5703125" style="1" customWidth="1"/>
    <col min="10255" max="10255" width="19.5703125" style="1" customWidth="1"/>
    <col min="10256" max="10256" width="18.7109375" style="1" customWidth="1"/>
    <col min="10257" max="10257" width="4.5703125" style="1"/>
    <col min="10258" max="10258" width="32.7109375" style="1" customWidth="1"/>
    <col min="10259" max="10461" width="8.85546875" style="1" customWidth="1"/>
    <col min="10462" max="10463" width="6.42578125" style="1" customWidth="1"/>
    <col min="10464" max="10464" width="9.140625" style="1" customWidth="1"/>
    <col min="10465" max="10465" width="31.140625" style="1" customWidth="1"/>
    <col min="10466" max="10466" width="12.42578125" style="1" customWidth="1"/>
    <col min="10467" max="10467" width="7.28515625" style="1" customWidth="1"/>
    <col min="10468" max="10472" width="2.85546875" style="1" customWidth="1"/>
    <col min="10473" max="10473" width="4.5703125" style="1"/>
    <col min="10474" max="10478" width="2.85546875" style="1" customWidth="1"/>
    <col min="10479" max="10496" width="4.5703125" style="1"/>
    <col min="10497" max="10497" width="7" style="1" bestFit="1" customWidth="1"/>
    <col min="10498" max="10498" width="9.28515625" style="1" customWidth="1"/>
    <col min="10499" max="10499" width="12.7109375" style="1" customWidth="1"/>
    <col min="10500" max="10500" width="48.42578125" style="1" customWidth="1"/>
    <col min="10501" max="10501" width="21.28515625" style="1" customWidth="1"/>
    <col min="10502" max="10502" width="12.7109375" style="1" customWidth="1"/>
    <col min="10503" max="10503" width="18.42578125" style="1" customWidth="1"/>
    <col min="10504" max="10504" width="10.140625" style="1" customWidth="1"/>
    <col min="10505" max="10505" width="18.28515625" style="1" customWidth="1"/>
    <col min="10506" max="10506" width="11.85546875" style="1" customWidth="1"/>
    <col min="10507" max="10507" width="14.85546875" style="1" customWidth="1"/>
    <col min="10508" max="10508" width="8.7109375" style="1" customWidth="1"/>
    <col min="10509" max="10509" width="18.42578125" style="1" customWidth="1"/>
    <col min="10510" max="10510" width="12.5703125" style="1" customWidth="1"/>
    <col min="10511" max="10511" width="19.5703125" style="1" customWidth="1"/>
    <col min="10512" max="10512" width="18.7109375" style="1" customWidth="1"/>
    <col min="10513" max="10513" width="4.5703125" style="1"/>
    <col min="10514" max="10514" width="32.7109375" style="1" customWidth="1"/>
    <col min="10515" max="10717" width="8.85546875" style="1" customWidth="1"/>
    <col min="10718" max="10719" width="6.42578125" style="1" customWidth="1"/>
    <col min="10720" max="10720" width="9.140625" style="1" customWidth="1"/>
    <col min="10721" max="10721" width="31.140625" style="1" customWidth="1"/>
    <col min="10722" max="10722" width="12.42578125" style="1" customWidth="1"/>
    <col min="10723" max="10723" width="7.28515625" style="1" customWidth="1"/>
    <col min="10724" max="10728" width="2.85546875" style="1" customWidth="1"/>
    <col min="10729" max="10729" width="4.5703125" style="1"/>
    <col min="10730" max="10734" width="2.85546875" style="1" customWidth="1"/>
    <col min="10735" max="10752" width="4.5703125" style="1"/>
    <col min="10753" max="10753" width="7" style="1" bestFit="1" customWidth="1"/>
    <col min="10754" max="10754" width="9.28515625" style="1" customWidth="1"/>
    <col min="10755" max="10755" width="12.7109375" style="1" customWidth="1"/>
    <col min="10756" max="10756" width="48.42578125" style="1" customWidth="1"/>
    <col min="10757" max="10757" width="21.28515625" style="1" customWidth="1"/>
    <col min="10758" max="10758" width="12.7109375" style="1" customWidth="1"/>
    <col min="10759" max="10759" width="18.42578125" style="1" customWidth="1"/>
    <col min="10760" max="10760" width="10.140625" style="1" customWidth="1"/>
    <col min="10761" max="10761" width="18.28515625" style="1" customWidth="1"/>
    <col min="10762" max="10762" width="11.85546875" style="1" customWidth="1"/>
    <col min="10763" max="10763" width="14.85546875" style="1" customWidth="1"/>
    <col min="10764" max="10764" width="8.7109375" style="1" customWidth="1"/>
    <col min="10765" max="10765" width="18.42578125" style="1" customWidth="1"/>
    <col min="10766" max="10766" width="12.5703125" style="1" customWidth="1"/>
    <col min="10767" max="10767" width="19.5703125" style="1" customWidth="1"/>
    <col min="10768" max="10768" width="18.7109375" style="1" customWidth="1"/>
    <col min="10769" max="10769" width="4.5703125" style="1"/>
    <col min="10770" max="10770" width="32.7109375" style="1" customWidth="1"/>
    <col min="10771" max="10973" width="8.85546875" style="1" customWidth="1"/>
    <col min="10974" max="10975" width="6.42578125" style="1" customWidth="1"/>
    <col min="10976" max="10976" width="9.140625" style="1" customWidth="1"/>
    <col min="10977" max="10977" width="31.140625" style="1" customWidth="1"/>
    <col min="10978" max="10978" width="12.42578125" style="1" customWidth="1"/>
    <col min="10979" max="10979" width="7.28515625" style="1" customWidth="1"/>
    <col min="10980" max="10984" width="2.85546875" style="1" customWidth="1"/>
    <col min="10985" max="10985" width="4.5703125" style="1"/>
    <col min="10986" max="10990" width="2.85546875" style="1" customWidth="1"/>
    <col min="10991" max="11008" width="4.5703125" style="1"/>
    <col min="11009" max="11009" width="7" style="1" bestFit="1" customWidth="1"/>
    <col min="11010" max="11010" width="9.28515625" style="1" customWidth="1"/>
    <col min="11011" max="11011" width="12.7109375" style="1" customWidth="1"/>
    <col min="11012" max="11012" width="48.42578125" style="1" customWidth="1"/>
    <col min="11013" max="11013" width="21.28515625" style="1" customWidth="1"/>
    <col min="11014" max="11014" width="12.7109375" style="1" customWidth="1"/>
    <col min="11015" max="11015" width="18.42578125" style="1" customWidth="1"/>
    <col min="11016" max="11016" width="10.140625" style="1" customWidth="1"/>
    <col min="11017" max="11017" width="18.28515625" style="1" customWidth="1"/>
    <col min="11018" max="11018" width="11.85546875" style="1" customWidth="1"/>
    <col min="11019" max="11019" width="14.85546875" style="1" customWidth="1"/>
    <col min="11020" max="11020" width="8.7109375" style="1" customWidth="1"/>
    <col min="11021" max="11021" width="18.42578125" style="1" customWidth="1"/>
    <col min="11022" max="11022" width="12.5703125" style="1" customWidth="1"/>
    <col min="11023" max="11023" width="19.5703125" style="1" customWidth="1"/>
    <col min="11024" max="11024" width="18.7109375" style="1" customWidth="1"/>
    <col min="11025" max="11025" width="4.5703125" style="1"/>
    <col min="11026" max="11026" width="32.7109375" style="1" customWidth="1"/>
    <col min="11027" max="11229" width="8.85546875" style="1" customWidth="1"/>
    <col min="11230" max="11231" width="6.42578125" style="1" customWidth="1"/>
    <col min="11232" max="11232" width="9.140625" style="1" customWidth="1"/>
    <col min="11233" max="11233" width="31.140625" style="1" customWidth="1"/>
    <col min="11234" max="11234" width="12.42578125" style="1" customWidth="1"/>
    <col min="11235" max="11235" width="7.28515625" style="1" customWidth="1"/>
    <col min="11236" max="11240" width="2.85546875" style="1" customWidth="1"/>
    <col min="11241" max="11241" width="4.5703125" style="1"/>
    <col min="11242" max="11246" width="2.85546875" style="1" customWidth="1"/>
    <col min="11247" max="11264" width="4.5703125" style="1"/>
    <col min="11265" max="11265" width="7" style="1" bestFit="1" customWidth="1"/>
    <col min="11266" max="11266" width="9.28515625" style="1" customWidth="1"/>
    <col min="11267" max="11267" width="12.7109375" style="1" customWidth="1"/>
    <col min="11268" max="11268" width="48.42578125" style="1" customWidth="1"/>
    <col min="11269" max="11269" width="21.28515625" style="1" customWidth="1"/>
    <col min="11270" max="11270" width="12.7109375" style="1" customWidth="1"/>
    <col min="11271" max="11271" width="18.42578125" style="1" customWidth="1"/>
    <col min="11272" max="11272" width="10.140625" style="1" customWidth="1"/>
    <col min="11273" max="11273" width="18.28515625" style="1" customWidth="1"/>
    <col min="11274" max="11274" width="11.85546875" style="1" customWidth="1"/>
    <col min="11275" max="11275" width="14.85546875" style="1" customWidth="1"/>
    <col min="11276" max="11276" width="8.7109375" style="1" customWidth="1"/>
    <col min="11277" max="11277" width="18.42578125" style="1" customWidth="1"/>
    <col min="11278" max="11278" width="12.5703125" style="1" customWidth="1"/>
    <col min="11279" max="11279" width="19.5703125" style="1" customWidth="1"/>
    <col min="11280" max="11280" width="18.7109375" style="1" customWidth="1"/>
    <col min="11281" max="11281" width="4.5703125" style="1"/>
    <col min="11282" max="11282" width="32.7109375" style="1" customWidth="1"/>
    <col min="11283" max="11485" width="8.85546875" style="1" customWidth="1"/>
    <col min="11486" max="11487" width="6.42578125" style="1" customWidth="1"/>
    <col min="11488" max="11488" width="9.140625" style="1" customWidth="1"/>
    <col min="11489" max="11489" width="31.140625" style="1" customWidth="1"/>
    <col min="11490" max="11490" width="12.42578125" style="1" customWidth="1"/>
    <col min="11491" max="11491" width="7.28515625" style="1" customWidth="1"/>
    <col min="11492" max="11496" width="2.85546875" style="1" customWidth="1"/>
    <col min="11497" max="11497" width="4.5703125" style="1"/>
    <col min="11498" max="11502" width="2.85546875" style="1" customWidth="1"/>
    <col min="11503" max="11520" width="4.5703125" style="1"/>
    <col min="11521" max="11521" width="7" style="1" bestFit="1" customWidth="1"/>
    <col min="11522" max="11522" width="9.28515625" style="1" customWidth="1"/>
    <col min="11523" max="11523" width="12.7109375" style="1" customWidth="1"/>
    <col min="11524" max="11524" width="48.42578125" style="1" customWidth="1"/>
    <col min="11525" max="11525" width="21.28515625" style="1" customWidth="1"/>
    <col min="11526" max="11526" width="12.7109375" style="1" customWidth="1"/>
    <col min="11527" max="11527" width="18.42578125" style="1" customWidth="1"/>
    <col min="11528" max="11528" width="10.140625" style="1" customWidth="1"/>
    <col min="11529" max="11529" width="18.28515625" style="1" customWidth="1"/>
    <col min="11530" max="11530" width="11.85546875" style="1" customWidth="1"/>
    <col min="11531" max="11531" width="14.85546875" style="1" customWidth="1"/>
    <col min="11532" max="11532" width="8.7109375" style="1" customWidth="1"/>
    <col min="11533" max="11533" width="18.42578125" style="1" customWidth="1"/>
    <col min="11534" max="11534" width="12.5703125" style="1" customWidth="1"/>
    <col min="11535" max="11535" width="19.5703125" style="1" customWidth="1"/>
    <col min="11536" max="11536" width="18.7109375" style="1" customWidth="1"/>
    <col min="11537" max="11537" width="4.5703125" style="1"/>
    <col min="11538" max="11538" width="32.7109375" style="1" customWidth="1"/>
    <col min="11539" max="11741" width="8.85546875" style="1" customWidth="1"/>
    <col min="11742" max="11743" width="6.42578125" style="1" customWidth="1"/>
    <col min="11744" max="11744" width="9.140625" style="1" customWidth="1"/>
    <col min="11745" max="11745" width="31.140625" style="1" customWidth="1"/>
    <col min="11746" max="11746" width="12.42578125" style="1" customWidth="1"/>
    <col min="11747" max="11747" width="7.28515625" style="1" customWidth="1"/>
    <col min="11748" max="11752" width="2.85546875" style="1" customWidth="1"/>
    <col min="11753" max="11753" width="4.5703125" style="1"/>
    <col min="11754" max="11758" width="2.85546875" style="1" customWidth="1"/>
    <col min="11759" max="11776" width="4.5703125" style="1"/>
    <col min="11777" max="11777" width="7" style="1" bestFit="1" customWidth="1"/>
    <col min="11778" max="11778" width="9.28515625" style="1" customWidth="1"/>
    <col min="11779" max="11779" width="12.7109375" style="1" customWidth="1"/>
    <col min="11780" max="11780" width="48.42578125" style="1" customWidth="1"/>
    <col min="11781" max="11781" width="21.28515625" style="1" customWidth="1"/>
    <col min="11782" max="11782" width="12.7109375" style="1" customWidth="1"/>
    <col min="11783" max="11783" width="18.42578125" style="1" customWidth="1"/>
    <col min="11784" max="11784" width="10.140625" style="1" customWidth="1"/>
    <col min="11785" max="11785" width="18.28515625" style="1" customWidth="1"/>
    <col min="11786" max="11786" width="11.85546875" style="1" customWidth="1"/>
    <col min="11787" max="11787" width="14.85546875" style="1" customWidth="1"/>
    <col min="11788" max="11788" width="8.7109375" style="1" customWidth="1"/>
    <col min="11789" max="11789" width="18.42578125" style="1" customWidth="1"/>
    <col min="11790" max="11790" width="12.5703125" style="1" customWidth="1"/>
    <col min="11791" max="11791" width="19.5703125" style="1" customWidth="1"/>
    <col min="11792" max="11792" width="18.7109375" style="1" customWidth="1"/>
    <col min="11793" max="11793" width="4.5703125" style="1"/>
    <col min="11794" max="11794" width="32.7109375" style="1" customWidth="1"/>
    <col min="11795" max="11997" width="8.85546875" style="1" customWidth="1"/>
    <col min="11998" max="11999" width="6.42578125" style="1" customWidth="1"/>
    <col min="12000" max="12000" width="9.140625" style="1" customWidth="1"/>
    <col min="12001" max="12001" width="31.140625" style="1" customWidth="1"/>
    <col min="12002" max="12002" width="12.42578125" style="1" customWidth="1"/>
    <col min="12003" max="12003" width="7.28515625" style="1" customWidth="1"/>
    <col min="12004" max="12008" width="2.85546875" style="1" customWidth="1"/>
    <col min="12009" max="12009" width="4.5703125" style="1"/>
    <col min="12010" max="12014" width="2.85546875" style="1" customWidth="1"/>
    <col min="12015" max="12032" width="4.5703125" style="1"/>
    <col min="12033" max="12033" width="7" style="1" bestFit="1" customWidth="1"/>
    <col min="12034" max="12034" width="9.28515625" style="1" customWidth="1"/>
    <col min="12035" max="12035" width="12.7109375" style="1" customWidth="1"/>
    <col min="12036" max="12036" width="48.42578125" style="1" customWidth="1"/>
    <col min="12037" max="12037" width="21.28515625" style="1" customWidth="1"/>
    <col min="12038" max="12038" width="12.7109375" style="1" customWidth="1"/>
    <col min="12039" max="12039" width="18.42578125" style="1" customWidth="1"/>
    <col min="12040" max="12040" width="10.140625" style="1" customWidth="1"/>
    <col min="12041" max="12041" width="18.28515625" style="1" customWidth="1"/>
    <col min="12042" max="12042" width="11.85546875" style="1" customWidth="1"/>
    <col min="12043" max="12043" width="14.85546875" style="1" customWidth="1"/>
    <col min="12044" max="12044" width="8.7109375" style="1" customWidth="1"/>
    <col min="12045" max="12045" width="18.42578125" style="1" customWidth="1"/>
    <col min="12046" max="12046" width="12.5703125" style="1" customWidth="1"/>
    <col min="12047" max="12047" width="19.5703125" style="1" customWidth="1"/>
    <col min="12048" max="12048" width="18.7109375" style="1" customWidth="1"/>
    <col min="12049" max="12049" width="4.5703125" style="1"/>
    <col min="12050" max="12050" width="32.7109375" style="1" customWidth="1"/>
    <col min="12051" max="12253" width="8.85546875" style="1" customWidth="1"/>
    <col min="12254" max="12255" width="6.42578125" style="1" customWidth="1"/>
    <col min="12256" max="12256" width="9.140625" style="1" customWidth="1"/>
    <col min="12257" max="12257" width="31.140625" style="1" customWidth="1"/>
    <col min="12258" max="12258" width="12.42578125" style="1" customWidth="1"/>
    <col min="12259" max="12259" width="7.28515625" style="1" customWidth="1"/>
    <col min="12260" max="12264" width="2.85546875" style="1" customWidth="1"/>
    <col min="12265" max="12265" width="4.5703125" style="1"/>
    <col min="12266" max="12270" width="2.85546875" style="1" customWidth="1"/>
    <col min="12271" max="12288" width="4.5703125" style="1"/>
    <col min="12289" max="12289" width="7" style="1" bestFit="1" customWidth="1"/>
    <col min="12290" max="12290" width="9.28515625" style="1" customWidth="1"/>
    <col min="12291" max="12291" width="12.7109375" style="1" customWidth="1"/>
    <col min="12292" max="12292" width="48.42578125" style="1" customWidth="1"/>
    <col min="12293" max="12293" width="21.28515625" style="1" customWidth="1"/>
    <col min="12294" max="12294" width="12.7109375" style="1" customWidth="1"/>
    <col min="12295" max="12295" width="18.42578125" style="1" customWidth="1"/>
    <col min="12296" max="12296" width="10.140625" style="1" customWidth="1"/>
    <col min="12297" max="12297" width="18.28515625" style="1" customWidth="1"/>
    <col min="12298" max="12298" width="11.85546875" style="1" customWidth="1"/>
    <col min="12299" max="12299" width="14.85546875" style="1" customWidth="1"/>
    <col min="12300" max="12300" width="8.7109375" style="1" customWidth="1"/>
    <col min="12301" max="12301" width="18.42578125" style="1" customWidth="1"/>
    <col min="12302" max="12302" width="12.5703125" style="1" customWidth="1"/>
    <col min="12303" max="12303" width="19.5703125" style="1" customWidth="1"/>
    <col min="12304" max="12304" width="18.7109375" style="1" customWidth="1"/>
    <col min="12305" max="12305" width="4.5703125" style="1"/>
    <col min="12306" max="12306" width="32.7109375" style="1" customWidth="1"/>
    <col min="12307" max="12509" width="8.85546875" style="1" customWidth="1"/>
    <col min="12510" max="12511" width="6.42578125" style="1" customWidth="1"/>
    <col min="12512" max="12512" width="9.140625" style="1" customWidth="1"/>
    <col min="12513" max="12513" width="31.140625" style="1" customWidth="1"/>
    <col min="12514" max="12514" width="12.42578125" style="1" customWidth="1"/>
    <col min="12515" max="12515" width="7.28515625" style="1" customWidth="1"/>
    <col min="12516" max="12520" width="2.85546875" style="1" customWidth="1"/>
    <col min="12521" max="12521" width="4.5703125" style="1"/>
    <col min="12522" max="12526" width="2.85546875" style="1" customWidth="1"/>
    <col min="12527" max="12544" width="4.5703125" style="1"/>
    <col min="12545" max="12545" width="7" style="1" bestFit="1" customWidth="1"/>
    <col min="12546" max="12546" width="9.28515625" style="1" customWidth="1"/>
    <col min="12547" max="12547" width="12.7109375" style="1" customWidth="1"/>
    <col min="12548" max="12548" width="48.42578125" style="1" customWidth="1"/>
    <col min="12549" max="12549" width="21.28515625" style="1" customWidth="1"/>
    <col min="12550" max="12550" width="12.7109375" style="1" customWidth="1"/>
    <col min="12551" max="12551" width="18.42578125" style="1" customWidth="1"/>
    <col min="12552" max="12552" width="10.140625" style="1" customWidth="1"/>
    <col min="12553" max="12553" width="18.28515625" style="1" customWidth="1"/>
    <col min="12554" max="12554" width="11.85546875" style="1" customWidth="1"/>
    <col min="12555" max="12555" width="14.85546875" style="1" customWidth="1"/>
    <col min="12556" max="12556" width="8.7109375" style="1" customWidth="1"/>
    <col min="12557" max="12557" width="18.42578125" style="1" customWidth="1"/>
    <col min="12558" max="12558" width="12.5703125" style="1" customWidth="1"/>
    <col min="12559" max="12559" width="19.5703125" style="1" customWidth="1"/>
    <col min="12560" max="12560" width="18.7109375" style="1" customWidth="1"/>
    <col min="12561" max="12561" width="4.5703125" style="1"/>
    <col min="12562" max="12562" width="32.7109375" style="1" customWidth="1"/>
    <col min="12563" max="12765" width="8.85546875" style="1" customWidth="1"/>
    <col min="12766" max="12767" width="6.42578125" style="1" customWidth="1"/>
    <col min="12768" max="12768" width="9.140625" style="1" customWidth="1"/>
    <col min="12769" max="12769" width="31.140625" style="1" customWidth="1"/>
    <col min="12770" max="12770" width="12.42578125" style="1" customWidth="1"/>
    <col min="12771" max="12771" width="7.28515625" style="1" customWidth="1"/>
    <col min="12772" max="12776" width="2.85546875" style="1" customWidth="1"/>
    <col min="12777" max="12777" width="4.5703125" style="1"/>
    <col min="12778" max="12782" width="2.85546875" style="1" customWidth="1"/>
    <col min="12783" max="12800" width="4.5703125" style="1"/>
    <col min="12801" max="12801" width="7" style="1" bestFit="1" customWidth="1"/>
    <col min="12802" max="12802" width="9.28515625" style="1" customWidth="1"/>
    <col min="12803" max="12803" width="12.7109375" style="1" customWidth="1"/>
    <col min="12804" max="12804" width="48.42578125" style="1" customWidth="1"/>
    <col min="12805" max="12805" width="21.28515625" style="1" customWidth="1"/>
    <col min="12806" max="12806" width="12.7109375" style="1" customWidth="1"/>
    <col min="12807" max="12807" width="18.42578125" style="1" customWidth="1"/>
    <col min="12808" max="12808" width="10.140625" style="1" customWidth="1"/>
    <col min="12809" max="12809" width="18.28515625" style="1" customWidth="1"/>
    <col min="12810" max="12810" width="11.85546875" style="1" customWidth="1"/>
    <col min="12811" max="12811" width="14.85546875" style="1" customWidth="1"/>
    <col min="12812" max="12812" width="8.7109375" style="1" customWidth="1"/>
    <col min="12813" max="12813" width="18.42578125" style="1" customWidth="1"/>
    <col min="12814" max="12814" width="12.5703125" style="1" customWidth="1"/>
    <col min="12815" max="12815" width="19.5703125" style="1" customWidth="1"/>
    <col min="12816" max="12816" width="18.7109375" style="1" customWidth="1"/>
    <col min="12817" max="12817" width="4.5703125" style="1"/>
    <col min="12818" max="12818" width="32.7109375" style="1" customWidth="1"/>
    <col min="12819" max="13021" width="8.85546875" style="1" customWidth="1"/>
    <col min="13022" max="13023" width="6.42578125" style="1" customWidth="1"/>
    <col min="13024" max="13024" width="9.140625" style="1" customWidth="1"/>
    <col min="13025" max="13025" width="31.140625" style="1" customWidth="1"/>
    <col min="13026" max="13026" width="12.42578125" style="1" customWidth="1"/>
    <col min="13027" max="13027" width="7.28515625" style="1" customWidth="1"/>
    <col min="13028" max="13032" width="2.85546875" style="1" customWidth="1"/>
    <col min="13033" max="13033" width="4.5703125" style="1"/>
    <col min="13034" max="13038" width="2.85546875" style="1" customWidth="1"/>
    <col min="13039" max="13056" width="4.5703125" style="1"/>
    <col min="13057" max="13057" width="7" style="1" bestFit="1" customWidth="1"/>
    <col min="13058" max="13058" width="9.28515625" style="1" customWidth="1"/>
    <col min="13059" max="13059" width="12.7109375" style="1" customWidth="1"/>
    <col min="13060" max="13060" width="48.42578125" style="1" customWidth="1"/>
    <col min="13061" max="13061" width="21.28515625" style="1" customWidth="1"/>
    <col min="13062" max="13062" width="12.7109375" style="1" customWidth="1"/>
    <col min="13063" max="13063" width="18.42578125" style="1" customWidth="1"/>
    <col min="13064" max="13064" width="10.140625" style="1" customWidth="1"/>
    <col min="13065" max="13065" width="18.28515625" style="1" customWidth="1"/>
    <col min="13066" max="13066" width="11.85546875" style="1" customWidth="1"/>
    <col min="13067" max="13067" width="14.85546875" style="1" customWidth="1"/>
    <col min="13068" max="13068" width="8.7109375" style="1" customWidth="1"/>
    <col min="13069" max="13069" width="18.42578125" style="1" customWidth="1"/>
    <col min="13070" max="13070" width="12.5703125" style="1" customWidth="1"/>
    <col min="13071" max="13071" width="19.5703125" style="1" customWidth="1"/>
    <col min="13072" max="13072" width="18.7109375" style="1" customWidth="1"/>
    <col min="13073" max="13073" width="4.5703125" style="1"/>
    <col min="13074" max="13074" width="32.7109375" style="1" customWidth="1"/>
    <col min="13075" max="13277" width="8.85546875" style="1" customWidth="1"/>
    <col min="13278" max="13279" width="6.42578125" style="1" customWidth="1"/>
    <col min="13280" max="13280" width="9.140625" style="1" customWidth="1"/>
    <col min="13281" max="13281" width="31.140625" style="1" customWidth="1"/>
    <col min="13282" max="13282" width="12.42578125" style="1" customWidth="1"/>
    <col min="13283" max="13283" width="7.28515625" style="1" customWidth="1"/>
    <col min="13284" max="13288" width="2.85546875" style="1" customWidth="1"/>
    <col min="13289" max="13289" width="4.5703125" style="1"/>
    <col min="13290" max="13294" width="2.85546875" style="1" customWidth="1"/>
    <col min="13295" max="13312" width="4.5703125" style="1"/>
    <col min="13313" max="13313" width="7" style="1" bestFit="1" customWidth="1"/>
    <col min="13314" max="13314" width="9.28515625" style="1" customWidth="1"/>
    <col min="13315" max="13315" width="12.7109375" style="1" customWidth="1"/>
    <col min="13316" max="13316" width="48.42578125" style="1" customWidth="1"/>
    <col min="13317" max="13317" width="21.28515625" style="1" customWidth="1"/>
    <col min="13318" max="13318" width="12.7109375" style="1" customWidth="1"/>
    <col min="13319" max="13319" width="18.42578125" style="1" customWidth="1"/>
    <col min="13320" max="13320" width="10.140625" style="1" customWidth="1"/>
    <col min="13321" max="13321" width="18.28515625" style="1" customWidth="1"/>
    <col min="13322" max="13322" width="11.85546875" style="1" customWidth="1"/>
    <col min="13323" max="13323" width="14.85546875" style="1" customWidth="1"/>
    <col min="13324" max="13324" width="8.7109375" style="1" customWidth="1"/>
    <col min="13325" max="13325" width="18.42578125" style="1" customWidth="1"/>
    <col min="13326" max="13326" width="12.5703125" style="1" customWidth="1"/>
    <col min="13327" max="13327" width="19.5703125" style="1" customWidth="1"/>
    <col min="13328" max="13328" width="18.7109375" style="1" customWidth="1"/>
    <col min="13329" max="13329" width="4.5703125" style="1"/>
    <col min="13330" max="13330" width="32.7109375" style="1" customWidth="1"/>
    <col min="13331" max="13533" width="8.85546875" style="1" customWidth="1"/>
    <col min="13534" max="13535" width="6.42578125" style="1" customWidth="1"/>
    <col min="13536" max="13536" width="9.140625" style="1" customWidth="1"/>
    <col min="13537" max="13537" width="31.140625" style="1" customWidth="1"/>
    <col min="13538" max="13538" width="12.42578125" style="1" customWidth="1"/>
    <col min="13539" max="13539" width="7.28515625" style="1" customWidth="1"/>
    <col min="13540" max="13544" width="2.85546875" style="1" customWidth="1"/>
    <col min="13545" max="13545" width="4.5703125" style="1"/>
    <col min="13546" max="13550" width="2.85546875" style="1" customWidth="1"/>
    <col min="13551" max="13568" width="4.5703125" style="1"/>
    <col min="13569" max="13569" width="7" style="1" bestFit="1" customWidth="1"/>
    <col min="13570" max="13570" width="9.28515625" style="1" customWidth="1"/>
    <col min="13571" max="13571" width="12.7109375" style="1" customWidth="1"/>
    <col min="13572" max="13572" width="48.42578125" style="1" customWidth="1"/>
    <col min="13573" max="13573" width="21.28515625" style="1" customWidth="1"/>
    <col min="13574" max="13574" width="12.7109375" style="1" customWidth="1"/>
    <col min="13575" max="13575" width="18.42578125" style="1" customWidth="1"/>
    <col min="13576" max="13576" width="10.140625" style="1" customWidth="1"/>
    <col min="13577" max="13577" width="18.28515625" style="1" customWidth="1"/>
    <col min="13578" max="13578" width="11.85546875" style="1" customWidth="1"/>
    <col min="13579" max="13579" width="14.85546875" style="1" customWidth="1"/>
    <col min="13580" max="13580" width="8.7109375" style="1" customWidth="1"/>
    <col min="13581" max="13581" width="18.42578125" style="1" customWidth="1"/>
    <col min="13582" max="13582" width="12.5703125" style="1" customWidth="1"/>
    <col min="13583" max="13583" width="19.5703125" style="1" customWidth="1"/>
    <col min="13584" max="13584" width="18.7109375" style="1" customWidth="1"/>
    <col min="13585" max="13585" width="4.5703125" style="1"/>
    <col min="13586" max="13586" width="32.7109375" style="1" customWidth="1"/>
    <col min="13587" max="13789" width="8.85546875" style="1" customWidth="1"/>
    <col min="13790" max="13791" width="6.42578125" style="1" customWidth="1"/>
    <col min="13792" max="13792" width="9.140625" style="1" customWidth="1"/>
    <col min="13793" max="13793" width="31.140625" style="1" customWidth="1"/>
    <col min="13794" max="13794" width="12.42578125" style="1" customWidth="1"/>
    <col min="13795" max="13795" width="7.28515625" style="1" customWidth="1"/>
    <col min="13796" max="13800" width="2.85546875" style="1" customWidth="1"/>
    <col min="13801" max="13801" width="4.5703125" style="1"/>
    <col min="13802" max="13806" width="2.85546875" style="1" customWidth="1"/>
    <col min="13807" max="13824" width="4.5703125" style="1"/>
    <col min="13825" max="13825" width="7" style="1" bestFit="1" customWidth="1"/>
    <col min="13826" max="13826" width="9.28515625" style="1" customWidth="1"/>
    <col min="13827" max="13827" width="12.7109375" style="1" customWidth="1"/>
    <col min="13828" max="13828" width="48.42578125" style="1" customWidth="1"/>
    <col min="13829" max="13829" width="21.28515625" style="1" customWidth="1"/>
    <col min="13830" max="13830" width="12.7109375" style="1" customWidth="1"/>
    <col min="13831" max="13831" width="18.42578125" style="1" customWidth="1"/>
    <col min="13832" max="13832" width="10.140625" style="1" customWidth="1"/>
    <col min="13833" max="13833" width="18.28515625" style="1" customWidth="1"/>
    <col min="13834" max="13834" width="11.85546875" style="1" customWidth="1"/>
    <col min="13835" max="13835" width="14.85546875" style="1" customWidth="1"/>
    <col min="13836" max="13836" width="8.7109375" style="1" customWidth="1"/>
    <col min="13837" max="13837" width="18.42578125" style="1" customWidth="1"/>
    <col min="13838" max="13838" width="12.5703125" style="1" customWidth="1"/>
    <col min="13839" max="13839" width="19.5703125" style="1" customWidth="1"/>
    <col min="13840" max="13840" width="18.7109375" style="1" customWidth="1"/>
    <col min="13841" max="13841" width="4.5703125" style="1"/>
    <col min="13842" max="13842" width="32.7109375" style="1" customWidth="1"/>
    <col min="13843" max="14045" width="8.85546875" style="1" customWidth="1"/>
    <col min="14046" max="14047" width="6.42578125" style="1" customWidth="1"/>
    <col min="14048" max="14048" width="9.140625" style="1" customWidth="1"/>
    <col min="14049" max="14049" width="31.140625" style="1" customWidth="1"/>
    <col min="14050" max="14050" width="12.42578125" style="1" customWidth="1"/>
    <col min="14051" max="14051" width="7.28515625" style="1" customWidth="1"/>
    <col min="14052" max="14056" width="2.85546875" style="1" customWidth="1"/>
    <col min="14057" max="14057" width="4.5703125" style="1"/>
    <col min="14058" max="14062" width="2.85546875" style="1" customWidth="1"/>
    <col min="14063" max="14080" width="4.5703125" style="1"/>
    <col min="14081" max="14081" width="7" style="1" bestFit="1" customWidth="1"/>
    <col min="14082" max="14082" width="9.28515625" style="1" customWidth="1"/>
    <col min="14083" max="14083" width="12.7109375" style="1" customWidth="1"/>
    <col min="14084" max="14084" width="48.42578125" style="1" customWidth="1"/>
    <col min="14085" max="14085" width="21.28515625" style="1" customWidth="1"/>
    <col min="14086" max="14086" width="12.7109375" style="1" customWidth="1"/>
    <col min="14087" max="14087" width="18.42578125" style="1" customWidth="1"/>
    <col min="14088" max="14088" width="10.140625" style="1" customWidth="1"/>
    <col min="14089" max="14089" width="18.28515625" style="1" customWidth="1"/>
    <col min="14090" max="14090" width="11.85546875" style="1" customWidth="1"/>
    <col min="14091" max="14091" width="14.85546875" style="1" customWidth="1"/>
    <col min="14092" max="14092" width="8.7109375" style="1" customWidth="1"/>
    <col min="14093" max="14093" width="18.42578125" style="1" customWidth="1"/>
    <col min="14094" max="14094" width="12.5703125" style="1" customWidth="1"/>
    <col min="14095" max="14095" width="19.5703125" style="1" customWidth="1"/>
    <col min="14096" max="14096" width="18.7109375" style="1" customWidth="1"/>
    <col min="14097" max="14097" width="4.5703125" style="1"/>
    <col min="14098" max="14098" width="32.7109375" style="1" customWidth="1"/>
    <col min="14099" max="14301" width="8.85546875" style="1" customWidth="1"/>
    <col min="14302" max="14303" width="6.42578125" style="1" customWidth="1"/>
    <col min="14304" max="14304" width="9.140625" style="1" customWidth="1"/>
    <col min="14305" max="14305" width="31.140625" style="1" customWidth="1"/>
    <col min="14306" max="14306" width="12.42578125" style="1" customWidth="1"/>
    <col min="14307" max="14307" width="7.28515625" style="1" customWidth="1"/>
    <col min="14308" max="14312" width="2.85546875" style="1" customWidth="1"/>
    <col min="14313" max="14313" width="4.5703125" style="1"/>
    <col min="14314" max="14318" width="2.85546875" style="1" customWidth="1"/>
    <col min="14319" max="14336" width="4.5703125" style="1"/>
    <col min="14337" max="14337" width="7" style="1" bestFit="1" customWidth="1"/>
    <col min="14338" max="14338" width="9.28515625" style="1" customWidth="1"/>
    <col min="14339" max="14339" width="12.7109375" style="1" customWidth="1"/>
    <col min="14340" max="14340" width="48.42578125" style="1" customWidth="1"/>
    <col min="14341" max="14341" width="21.28515625" style="1" customWidth="1"/>
    <col min="14342" max="14342" width="12.7109375" style="1" customWidth="1"/>
    <col min="14343" max="14343" width="18.42578125" style="1" customWidth="1"/>
    <col min="14344" max="14344" width="10.140625" style="1" customWidth="1"/>
    <col min="14345" max="14345" width="18.28515625" style="1" customWidth="1"/>
    <col min="14346" max="14346" width="11.85546875" style="1" customWidth="1"/>
    <col min="14347" max="14347" width="14.85546875" style="1" customWidth="1"/>
    <col min="14348" max="14348" width="8.7109375" style="1" customWidth="1"/>
    <col min="14349" max="14349" width="18.42578125" style="1" customWidth="1"/>
    <col min="14350" max="14350" width="12.5703125" style="1" customWidth="1"/>
    <col min="14351" max="14351" width="19.5703125" style="1" customWidth="1"/>
    <col min="14352" max="14352" width="18.7109375" style="1" customWidth="1"/>
    <col min="14353" max="14353" width="4.5703125" style="1"/>
    <col min="14354" max="14354" width="32.7109375" style="1" customWidth="1"/>
    <col min="14355" max="14557" width="8.85546875" style="1" customWidth="1"/>
    <col min="14558" max="14559" width="6.42578125" style="1" customWidth="1"/>
    <col min="14560" max="14560" width="9.140625" style="1" customWidth="1"/>
    <col min="14561" max="14561" width="31.140625" style="1" customWidth="1"/>
    <col min="14562" max="14562" width="12.42578125" style="1" customWidth="1"/>
    <col min="14563" max="14563" width="7.28515625" style="1" customWidth="1"/>
    <col min="14564" max="14568" width="2.85546875" style="1" customWidth="1"/>
    <col min="14569" max="14569" width="4.5703125" style="1"/>
    <col min="14570" max="14574" width="2.85546875" style="1" customWidth="1"/>
    <col min="14575" max="14592" width="4.5703125" style="1"/>
    <col min="14593" max="14593" width="7" style="1" bestFit="1" customWidth="1"/>
    <col min="14594" max="14594" width="9.28515625" style="1" customWidth="1"/>
    <col min="14595" max="14595" width="12.7109375" style="1" customWidth="1"/>
    <col min="14596" max="14596" width="48.42578125" style="1" customWidth="1"/>
    <col min="14597" max="14597" width="21.28515625" style="1" customWidth="1"/>
    <col min="14598" max="14598" width="12.7109375" style="1" customWidth="1"/>
    <col min="14599" max="14599" width="18.42578125" style="1" customWidth="1"/>
    <col min="14600" max="14600" width="10.140625" style="1" customWidth="1"/>
    <col min="14601" max="14601" width="18.28515625" style="1" customWidth="1"/>
    <col min="14602" max="14602" width="11.85546875" style="1" customWidth="1"/>
    <col min="14603" max="14603" width="14.85546875" style="1" customWidth="1"/>
    <col min="14604" max="14604" width="8.7109375" style="1" customWidth="1"/>
    <col min="14605" max="14605" width="18.42578125" style="1" customWidth="1"/>
    <col min="14606" max="14606" width="12.5703125" style="1" customWidth="1"/>
    <col min="14607" max="14607" width="19.5703125" style="1" customWidth="1"/>
    <col min="14608" max="14608" width="18.7109375" style="1" customWidth="1"/>
    <col min="14609" max="14609" width="4.5703125" style="1"/>
    <col min="14610" max="14610" width="32.7109375" style="1" customWidth="1"/>
    <col min="14611" max="14813" width="8.85546875" style="1" customWidth="1"/>
    <col min="14814" max="14815" width="6.42578125" style="1" customWidth="1"/>
    <col min="14816" max="14816" width="9.140625" style="1" customWidth="1"/>
    <col min="14817" max="14817" width="31.140625" style="1" customWidth="1"/>
    <col min="14818" max="14818" width="12.42578125" style="1" customWidth="1"/>
    <col min="14819" max="14819" width="7.28515625" style="1" customWidth="1"/>
    <col min="14820" max="14824" width="2.85546875" style="1" customWidth="1"/>
    <col min="14825" max="14825" width="4.5703125" style="1"/>
    <col min="14826" max="14830" width="2.85546875" style="1" customWidth="1"/>
    <col min="14831" max="14848" width="4.5703125" style="1"/>
    <col min="14849" max="14849" width="7" style="1" bestFit="1" customWidth="1"/>
    <col min="14850" max="14850" width="9.28515625" style="1" customWidth="1"/>
    <col min="14851" max="14851" width="12.7109375" style="1" customWidth="1"/>
    <col min="14852" max="14852" width="48.42578125" style="1" customWidth="1"/>
    <col min="14853" max="14853" width="21.28515625" style="1" customWidth="1"/>
    <col min="14854" max="14854" width="12.7109375" style="1" customWidth="1"/>
    <col min="14855" max="14855" width="18.42578125" style="1" customWidth="1"/>
    <col min="14856" max="14856" width="10.140625" style="1" customWidth="1"/>
    <col min="14857" max="14857" width="18.28515625" style="1" customWidth="1"/>
    <col min="14858" max="14858" width="11.85546875" style="1" customWidth="1"/>
    <col min="14859" max="14859" width="14.85546875" style="1" customWidth="1"/>
    <col min="14860" max="14860" width="8.7109375" style="1" customWidth="1"/>
    <col min="14861" max="14861" width="18.42578125" style="1" customWidth="1"/>
    <col min="14862" max="14862" width="12.5703125" style="1" customWidth="1"/>
    <col min="14863" max="14863" width="19.5703125" style="1" customWidth="1"/>
    <col min="14864" max="14864" width="18.7109375" style="1" customWidth="1"/>
    <col min="14865" max="14865" width="4.5703125" style="1"/>
    <col min="14866" max="14866" width="32.7109375" style="1" customWidth="1"/>
    <col min="14867" max="15069" width="8.85546875" style="1" customWidth="1"/>
    <col min="15070" max="15071" width="6.42578125" style="1" customWidth="1"/>
    <col min="15072" max="15072" width="9.140625" style="1" customWidth="1"/>
    <col min="15073" max="15073" width="31.140625" style="1" customWidth="1"/>
    <col min="15074" max="15074" width="12.42578125" style="1" customWidth="1"/>
    <col min="15075" max="15075" width="7.28515625" style="1" customWidth="1"/>
    <col min="15076" max="15080" width="2.85546875" style="1" customWidth="1"/>
    <col min="15081" max="15081" width="4.5703125" style="1"/>
    <col min="15082" max="15086" width="2.85546875" style="1" customWidth="1"/>
    <col min="15087" max="15104" width="4.5703125" style="1"/>
    <col min="15105" max="15105" width="7" style="1" bestFit="1" customWidth="1"/>
    <col min="15106" max="15106" width="9.28515625" style="1" customWidth="1"/>
    <col min="15107" max="15107" width="12.7109375" style="1" customWidth="1"/>
    <col min="15108" max="15108" width="48.42578125" style="1" customWidth="1"/>
    <col min="15109" max="15109" width="21.28515625" style="1" customWidth="1"/>
    <col min="15110" max="15110" width="12.7109375" style="1" customWidth="1"/>
    <col min="15111" max="15111" width="18.42578125" style="1" customWidth="1"/>
    <col min="15112" max="15112" width="10.140625" style="1" customWidth="1"/>
    <col min="15113" max="15113" width="18.28515625" style="1" customWidth="1"/>
    <col min="15114" max="15114" width="11.85546875" style="1" customWidth="1"/>
    <col min="15115" max="15115" width="14.85546875" style="1" customWidth="1"/>
    <col min="15116" max="15116" width="8.7109375" style="1" customWidth="1"/>
    <col min="15117" max="15117" width="18.42578125" style="1" customWidth="1"/>
    <col min="15118" max="15118" width="12.5703125" style="1" customWidth="1"/>
    <col min="15119" max="15119" width="19.5703125" style="1" customWidth="1"/>
    <col min="15120" max="15120" width="18.7109375" style="1" customWidth="1"/>
    <col min="15121" max="15121" width="4.5703125" style="1"/>
    <col min="15122" max="15122" width="32.7109375" style="1" customWidth="1"/>
    <col min="15123" max="15325" width="8.85546875" style="1" customWidth="1"/>
    <col min="15326" max="15327" width="6.42578125" style="1" customWidth="1"/>
    <col min="15328" max="15328" width="9.140625" style="1" customWidth="1"/>
    <col min="15329" max="15329" width="31.140625" style="1" customWidth="1"/>
    <col min="15330" max="15330" width="12.42578125" style="1" customWidth="1"/>
    <col min="15331" max="15331" width="7.28515625" style="1" customWidth="1"/>
    <col min="15332" max="15336" width="2.85546875" style="1" customWidth="1"/>
    <col min="15337" max="15337" width="4.5703125" style="1"/>
    <col min="15338" max="15342" width="2.85546875" style="1" customWidth="1"/>
    <col min="15343" max="15360" width="4.5703125" style="1"/>
    <col min="15361" max="15361" width="7" style="1" bestFit="1" customWidth="1"/>
    <col min="15362" max="15362" width="9.28515625" style="1" customWidth="1"/>
    <col min="15363" max="15363" width="12.7109375" style="1" customWidth="1"/>
    <col min="15364" max="15364" width="48.42578125" style="1" customWidth="1"/>
    <col min="15365" max="15365" width="21.28515625" style="1" customWidth="1"/>
    <col min="15366" max="15366" width="12.7109375" style="1" customWidth="1"/>
    <col min="15367" max="15367" width="18.42578125" style="1" customWidth="1"/>
    <col min="15368" max="15368" width="10.140625" style="1" customWidth="1"/>
    <col min="15369" max="15369" width="18.28515625" style="1" customWidth="1"/>
    <col min="15370" max="15370" width="11.85546875" style="1" customWidth="1"/>
    <col min="15371" max="15371" width="14.85546875" style="1" customWidth="1"/>
    <col min="15372" max="15372" width="8.7109375" style="1" customWidth="1"/>
    <col min="15373" max="15373" width="18.42578125" style="1" customWidth="1"/>
    <col min="15374" max="15374" width="12.5703125" style="1" customWidth="1"/>
    <col min="15375" max="15375" width="19.5703125" style="1" customWidth="1"/>
    <col min="15376" max="15376" width="18.7109375" style="1" customWidth="1"/>
    <col min="15377" max="15377" width="4.5703125" style="1"/>
    <col min="15378" max="15378" width="32.7109375" style="1" customWidth="1"/>
    <col min="15379" max="15581" width="8.85546875" style="1" customWidth="1"/>
    <col min="15582" max="15583" width="6.42578125" style="1" customWidth="1"/>
    <col min="15584" max="15584" width="9.140625" style="1" customWidth="1"/>
    <col min="15585" max="15585" width="31.140625" style="1" customWidth="1"/>
    <col min="15586" max="15586" width="12.42578125" style="1" customWidth="1"/>
    <col min="15587" max="15587" width="7.28515625" style="1" customWidth="1"/>
    <col min="15588" max="15592" width="2.85546875" style="1" customWidth="1"/>
    <col min="15593" max="15593" width="4.5703125" style="1"/>
    <col min="15594" max="15598" width="2.85546875" style="1" customWidth="1"/>
    <col min="15599" max="15616" width="4.5703125" style="1"/>
    <col min="15617" max="15617" width="7" style="1" bestFit="1" customWidth="1"/>
    <col min="15618" max="15618" width="9.28515625" style="1" customWidth="1"/>
    <col min="15619" max="15619" width="12.7109375" style="1" customWidth="1"/>
    <col min="15620" max="15620" width="48.42578125" style="1" customWidth="1"/>
    <col min="15621" max="15621" width="21.28515625" style="1" customWidth="1"/>
    <col min="15622" max="15622" width="12.7109375" style="1" customWidth="1"/>
    <col min="15623" max="15623" width="18.42578125" style="1" customWidth="1"/>
    <col min="15624" max="15624" width="10.140625" style="1" customWidth="1"/>
    <col min="15625" max="15625" width="18.28515625" style="1" customWidth="1"/>
    <col min="15626" max="15626" width="11.85546875" style="1" customWidth="1"/>
    <col min="15627" max="15627" width="14.85546875" style="1" customWidth="1"/>
    <col min="15628" max="15628" width="8.7109375" style="1" customWidth="1"/>
    <col min="15629" max="15629" width="18.42578125" style="1" customWidth="1"/>
    <col min="15630" max="15630" width="12.5703125" style="1" customWidth="1"/>
    <col min="15631" max="15631" width="19.5703125" style="1" customWidth="1"/>
    <col min="15632" max="15632" width="18.7109375" style="1" customWidth="1"/>
    <col min="15633" max="15633" width="4.5703125" style="1"/>
    <col min="15634" max="15634" width="32.7109375" style="1" customWidth="1"/>
    <col min="15635" max="15837" width="8.85546875" style="1" customWidth="1"/>
    <col min="15838" max="15839" width="6.42578125" style="1" customWidth="1"/>
    <col min="15840" max="15840" width="9.140625" style="1" customWidth="1"/>
    <col min="15841" max="15841" width="31.140625" style="1" customWidth="1"/>
    <col min="15842" max="15842" width="12.42578125" style="1" customWidth="1"/>
    <col min="15843" max="15843" width="7.28515625" style="1" customWidth="1"/>
    <col min="15844" max="15848" width="2.85546875" style="1" customWidth="1"/>
    <col min="15849" max="15849" width="4.5703125" style="1"/>
    <col min="15850" max="15854" width="2.85546875" style="1" customWidth="1"/>
    <col min="15855" max="15872" width="4.5703125" style="1"/>
    <col min="15873" max="15873" width="7" style="1" bestFit="1" customWidth="1"/>
    <col min="15874" max="15874" width="9.28515625" style="1" customWidth="1"/>
    <col min="15875" max="15875" width="12.7109375" style="1" customWidth="1"/>
    <col min="15876" max="15876" width="48.42578125" style="1" customWidth="1"/>
    <col min="15877" max="15877" width="21.28515625" style="1" customWidth="1"/>
    <col min="15878" max="15878" width="12.7109375" style="1" customWidth="1"/>
    <col min="15879" max="15879" width="18.42578125" style="1" customWidth="1"/>
    <col min="15880" max="15880" width="10.140625" style="1" customWidth="1"/>
    <col min="15881" max="15881" width="18.28515625" style="1" customWidth="1"/>
    <col min="15882" max="15882" width="11.85546875" style="1" customWidth="1"/>
    <col min="15883" max="15883" width="14.85546875" style="1" customWidth="1"/>
    <col min="15884" max="15884" width="8.7109375" style="1" customWidth="1"/>
    <col min="15885" max="15885" width="18.42578125" style="1" customWidth="1"/>
    <col min="15886" max="15886" width="12.5703125" style="1" customWidth="1"/>
    <col min="15887" max="15887" width="19.5703125" style="1" customWidth="1"/>
    <col min="15888" max="15888" width="18.7109375" style="1" customWidth="1"/>
    <col min="15889" max="15889" width="4.5703125" style="1"/>
    <col min="15890" max="15890" width="32.7109375" style="1" customWidth="1"/>
    <col min="15891" max="16093" width="8.85546875" style="1" customWidth="1"/>
    <col min="16094" max="16095" width="6.42578125" style="1" customWidth="1"/>
    <col min="16096" max="16096" width="9.140625" style="1" customWidth="1"/>
    <col min="16097" max="16097" width="31.140625" style="1" customWidth="1"/>
    <col min="16098" max="16098" width="12.42578125" style="1" customWidth="1"/>
    <col min="16099" max="16099" width="7.28515625" style="1" customWidth="1"/>
    <col min="16100" max="16104" width="2.85546875" style="1" customWidth="1"/>
    <col min="16105" max="16105" width="4.5703125" style="1"/>
    <col min="16106" max="16110" width="2.85546875" style="1" customWidth="1"/>
    <col min="16111" max="16128" width="4.5703125" style="1"/>
    <col min="16129" max="16129" width="7" style="1" bestFit="1" customWidth="1"/>
    <col min="16130" max="16130" width="9.28515625" style="1" customWidth="1"/>
    <col min="16131" max="16131" width="12.7109375" style="1" customWidth="1"/>
    <col min="16132" max="16132" width="48.42578125" style="1" customWidth="1"/>
    <col min="16133" max="16133" width="21.28515625" style="1" customWidth="1"/>
    <col min="16134" max="16134" width="12.7109375" style="1" customWidth="1"/>
    <col min="16135" max="16135" width="18.42578125" style="1" customWidth="1"/>
    <col min="16136" max="16136" width="10.140625" style="1" customWidth="1"/>
    <col min="16137" max="16137" width="18.28515625" style="1" customWidth="1"/>
    <col min="16138" max="16138" width="11.85546875" style="1" customWidth="1"/>
    <col min="16139" max="16139" width="14.85546875" style="1" customWidth="1"/>
    <col min="16140" max="16140" width="8.7109375" style="1" customWidth="1"/>
    <col min="16141" max="16141" width="18.42578125" style="1" customWidth="1"/>
    <col min="16142" max="16142" width="12.5703125" style="1" customWidth="1"/>
    <col min="16143" max="16143" width="19.5703125" style="1" customWidth="1"/>
    <col min="16144" max="16144" width="18.7109375" style="1" customWidth="1"/>
    <col min="16145" max="16145" width="4.5703125" style="1"/>
    <col min="16146" max="16146" width="32.7109375" style="1" customWidth="1"/>
    <col min="16147" max="16349" width="8.85546875" style="1" customWidth="1"/>
    <col min="16350" max="16351" width="6.42578125" style="1" customWidth="1"/>
    <col min="16352" max="16352" width="9.140625" style="1" customWidth="1"/>
    <col min="16353" max="16353" width="31.140625" style="1" customWidth="1"/>
    <col min="16354" max="16354" width="12.42578125" style="1" customWidth="1"/>
    <col min="16355" max="16355" width="7.28515625" style="1" customWidth="1"/>
    <col min="16356" max="16360" width="2.85546875" style="1" customWidth="1"/>
    <col min="16361" max="16361" width="4.5703125" style="1"/>
    <col min="16362" max="16366" width="2.85546875" style="1" customWidth="1"/>
    <col min="16367" max="16384" width="4.5703125" style="1"/>
  </cols>
  <sheetData>
    <row r="1" spans="1:18" ht="50.1" customHeight="1" x14ac:dyDescent="0.15">
      <c r="J1" s="8"/>
      <c r="K1" s="8"/>
      <c r="N1" s="10"/>
      <c r="O1" s="11"/>
      <c r="P1" s="12"/>
      <c r="R1" s="13"/>
    </row>
    <row r="2" spans="1:18" ht="20.45" customHeight="1" x14ac:dyDescent="0.15">
      <c r="H2" s="14" t="s">
        <v>534</v>
      </c>
      <c r="J2" s="8"/>
      <c r="K2" s="8"/>
      <c r="N2" s="10"/>
      <c r="P2" s="12"/>
    </row>
    <row r="3" spans="1:18" ht="20.45" customHeight="1" x14ac:dyDescent="0.15">
      <c r="H3" s="16" t="s">
        <v>535</v>
      </c>
      <c r="J3" s="8"/>
      <c r="K3" s="8"/>
      <c r="N3" s="10"/>
      <c r="P3" s="12"/>
    </row>
    <row r="4" spans="1:18" ht="20.45" customHeight="1" x14ac:dyDescent="0.15">
      <c r="H4" s="14" t="s">
        <v>536</v>
      </c>
      <c r="J4" s="8"/>
      <c r="K4" s="8"/>
      <c r="N4" s="10"/>
      <c r="P4" s="12"/>
    </row>
    <row r="5" spans="1:18" ht="20.45" customHeight="1" x14ac:dyDescent="0.15">
      <c r="H5" s="14" t="s">
        <v>537</v>
      </c>
      <c r="J5" s="8"/>
      <c r="K5" s="8"/>
      <c r="N5" s="10"/>
      <c r="P5" s="12"/>
    </row>
    <row r="6" spans="1:18" ht="20.45" customHeight="1" x14ac:dyDescent="0.25">
      <c r="A6" s="17"/>
      <c r="B6" s="18" t="s">
        <v>538</v>
      </c>
      <c r="J6" s="8"/>
      <c r="K6" s="8"/>
      <c r="N6" s="10"/>
      <c r="P6" s="12"/>
    </row>
    <row r="7" spans="1:18" ht="11.1" customHeight="1" x14ac:dyDescent="0.2">
      <c r="A7" s="17"/>
      <c r="B7" s="17"/>
      <c r="J7" s="8"/>
      <c r="K7" s="8"/>
      <c r="N7" s="10"/>
      <c r="P7" s="12"/>
    </row>
    <row r="8" spans="1:18" ht="20.100000000000001" customHeight="1" thickBot="1" x14ac:dyDescent="0.2">
      <c r="A8" s="19"/>
      <c r="B8" s="19"/>
      <c r="G8" s="20"/>
      <c r="J8" s="8"/>
      <c r="K8" s="8"/>
      <c r="N8" s="519"/>
      <c r="O8" s="519"/>
      <c r="P8" s="21"/>
    </row>
    <row r="9" spans="1:18" ht="20.45" customHeight="1" x14ac:dyDescent="0.15">
      <c r="A9" s="19"/>
      <c r="B9" s="19"/>
      <c r="D9" s="22" t="s">
        <v>3</v>
      </c>
      <c r="E9" s="23">
        <v>10283062</v>
      </c>
      <c r="F9" s="24"/>
      <c r="G9" s="25"/>
      <c r="J9" s="8"/>
      <c r="K9" s="26"/>
      <c r="L9" s="27"/>
      <c r="N9" s="28"/>
      <c r="O9" s="29"/>
      <c r="P9" s="30"/>
    </row>
    <row r="10" spans="1:18" ht="14.1" customHeight="1" x14ac:dyDescent="0.15">
      <c r="D10" s="31">
        <v>5141531</v>
      </c>
      <c r="E10" s="32">
        <v>4080.58</v>
      </c>
      <c r="F10" s="33"/>
      <c r="G10" s="34" t="s">
        <v>4</v>
      </c>
      <c r="J10" s="8"/>
      <c r="K10" s="8"/>
      <c r="N10" s="28"/>
      <c r="O10" s="29"/>
      <c r="P10" s="35"/>
    </row>
    <row r="11" spans="1:18" ht="14.1" customHeight="1" thickBot="1" x14ac:dyDescent="0.2">
      <c r="D11" s="36">
        <v>5141531</v>
      </c>
      <c r="E11" s="37">
        <v>165.91</v>
      </c>
      <c r="F11" s="38"/>
      <c r="G11" s="39" t="s">
        <v>5</v>
      </c>
      <c r="J11" s="8"/>
      <c r="K11" s="8"/>
      <c r="N11" s="40"/>
      <c r="O11" s="41"/>
      <c r="P11" s="42"/>
    </row>
    <row r="12" spans="1:18" ht="7.9" customHeight="1" thickBot="1" x14ac:dyDescent="0.2">
      <c r="H12" s="43"/>
      <c r="I12" s="44"/>
      <c r="J12" s="8"/>
      <c r="K12" s="8"/>
      <c r="N12" s="10"/>
      <c r="O12" s="11"/>
      <c r="P12" s="45"/>
    </row>
    <row r="13" spans="1:18" ht="65.45" customHeight="1" thickBot="1" x14ac:dyDescent="0.2">
      <c r="A13" s="46" t="s">
        <v>539</v>
      </c>
      <c r="B13" s="47" t="s">
        <v>540</v>
      </c>
      <c r="C13" s="48" t="s">
        <v>541</v>
      </c>
      <c r="D13" s="49" t="s">
        <v>542</v>
      </c>
      <c r="E13" s="50" t="s">
        <v>10</v>
      </c>
      <c r="F13" s="51" t="s">
        <v>543</v>
      </c>
      <c r="G13" s="46" t="s">
        <v>544</v>
      </c>
      <c r="H13" s="52" t="s">
        <v>545</v>
      </c>
      <c r="I13" s="53" t="s">
        <v>546</v>
      </c>
      <c r="J13" s="54" t="s">
        <v>543</v>
      </c>
      <c r="K13" s="55" t="s">
        <v>547</v>
      </c>
      <c r="L13" s="520" t="s">
        <v>548</v>
      </c>
      <c r="M13" s="520"/>
      <c r="N13" s="56" t="s">
        <v>549</v>
      </c>
      <c r="O13" s="57" t="s">
        <v>550</v>
      </c>
      <c r="P13" s="58" t="s">
        <v>551</v>
      </c>
    </row>
    <row r="14" spans="1:18" s="60" customFormat="1" ht="20.100000000000001" customHeight="1" thickBot="1" x14ac:dyDescent="0.25">
      <c r="A14" s="59">
        <v>1</v>
      </c>
      <c r="C14" s="61" t="s">
        <v>552</v>
      </c>
      <c r="D14" s="61" t="s">
        <v>553</v>
      </c>
      <c r="E14" s="62" t="s">
        <v>554</v>
      </c>
      <c r="F14" s="63">
        <v>44</v>
      </c>
      <c r="G14" s="64">
        <v>2</v>
      </c>
      <c r="H14" s="65">
        <v>8161.16</v>
      </c>
      <c r="I14" s="63">
        <v>44</v>
      </c>
      <c r="J14" s="66">
        <v>44</v>
      </c>
      <c r="K14" s="67">
        <v>2</v>
      </c>
      <c r="L14" s="68">
        <v>4.55</v>
      </c>
      <c r="M14" s="69">
        <v>80.099999999999994</v>
      </c>
      <c r="N14" s="70">
        <v>13289.39</v>
      </c>
      <c r="O14" s="71">
        <v>21450.55</v>
      </c>
      <c r="P14" s="72"/>
    </row>
    <row r="15" spans="1:18" s="60" customFormat="1" ht="20.25" customHeight="1" thickBot="1" x14ac:dyDescent="0.25">
      <c r="A15" s="59">
        <v>2</v>
      </c>
      <c r="C15" s="61" t="s">
        <v>555</v>
      </c>
      <c r="D15" s="61" t="s">
        <v>556</v>
      </c>
      <c r="E15" s="62" t="s">
        <v>557</v>
      </c>
      <c r="F15" s="63">
        <v>52</v>
      </c>
      <c r="G15" s="64">
        <v>1</v>
      </c>
      <c r="H15" s="65">
        <v>4080.58</v>
      </c>
      <c r="I15" s="63">
        <v>52</v>
      </c>
      <c r="J15" s="73">
        <v>52</v>
      </c>
      <c r="K15" s="67">
        <v>1</v>
      </c>
      <c r="L15" s="68">
        <v>1.92</v>
      </c>
      <c r="M15" s="69">
        <v>33.799999999999997</v>
      </c>
      <c r="N15" s="74">
        <v>5607.76</v>
      </c>
      <c r="O15" s="71">
        <v>9688.34</v>
      </c>
      <c r="P15" s="72"/>
    </row>
    <row r="16" spans="1:18" s="60" customFormat="1" ht="20.25" customHeight="1" thickBot="1" x14ac:dyDescent="0.25">
      <c r="A16" s="59">
        <v>3</v>
      </c>
      <c r="C16" s="61" t="s">
        <v>558</v>
      </c>
      <c r="D16" s="61" t="s">
        <v>559</v>
      </c>
      <c r="E16" s="62" t="s">
        <v>560</v>
      </c>
      <c r="F16" s="63">
        <v>63</v>
      </c>
      <c r="G16" s="64">
        <v>1</v>
      </c>
      <c r="H16" s="65">
        <v>4080.58</v>
      </c>
      <c r="I16" s="63">
        <v>63</v>
      </c>
      <c r="J16" s="75">
        <v>63</v>
      </c>
      <c r="K16" s="67">
        <v>1</v>
      </c>
      <c r="L16" s="68">
        <v>1.59</v>
      </c>
      <c r="M16" s="69">
        <v>27.99</v>
      </c>
      <c r="N16" s="74">
        <v>4643.82</v>
      </c>
      <c r="O16" s="76">
        <v>8724.4</v>
      </c>
      <c r="P16" s="72"/>
    </row>
    <row r="17" spans="1:16" s="60" customFormat="1" ht="20.25" customHeight="1" thickBot="1" x14ac:dyDescent="0.25">
      <c r="A17" s="59">
        <v>4</v>
      </c>
      <c r="C17" s="61" t="s">
        <v>561</v>
      </c>
      <c r="D17" s="61" t="s">
        <v>562</v>
      </c>
      <c r="E17" s="62" t="s">
        <v>563</v>
      </c>
      <c r="F17" s="63">
        <v>40</v>
      </c>
      <c r="G17" s="64">
        <v>1</v>
      </c>
      <c r="H17" s="65">
        <v>4080.58</v>
      </c>
      <c r="I17" s="63">
        <v>40</v>
      </c>
      <c r="J17" s="73">
        <v>40</v>
      </c>
      <c r="K17" s="67">
        <v>1</v>
      </c>
      <c r="L17" s="68">
        <v>2.5</v>
      </c>
      <c r="M17" s="69">
        <v>44.01</v>
      </c>
      <c r="N17" s="74">
        <v>7301.7</v>
      </c>
      <c r="O17" s="77">
        <v>11382.28</v>
      </c>
      <c r="P17" s="72"/>
    </row>
    <row r="18" spans="1:16" s="60" customFormat="1" ht="20.25" customHeight="1" thickBot="1" x14ac:dyDescent="0.25">
      <c r="A18" s="59">
        <v>5</v>
      </c>
      <c r="C18" s="61" t="s">
        <v>564</v>
      </c>
      <c r="D18" s="61" t="s">
        <v>565</v>
      </c>
      <c r="E18" s="62" t="s">
        <v>566</v>
      </c>
      <c r="F18" s="63">
        <v>31</v>
      </c>
      <c r="G18" s="64">
        <v>1</v>
      </c>
      <c r="H18" s="65">
        <v>4080.58</v>
      </c>
      <c r="I18" s="63">
        <v>31</v>
      </c>
      <c r="J18" s="73">
        <v>31</v>
      </c>
      <c r="K18" s="67">
        <v>1</v>
      </c>
      <c r="L18" s="68">
        <v>3.23</v>
      </c>
      <c r="M18" s="69">
        <v>56.86</v>
      </c>
      <c r="N18" s="74">
        <v>9433.64</v>
      </c>
      <c r="O18" s="76">
        <v>13514.22</v>
      </c>
      <c r="P18" s="72"/>
    </row>
    <row r="19" spans="1:16" s="60" customFormat="1" ht="20.25" customHeight="1" thickBot="1" x14ac:dyDescent="0.25">
      <c r="A19" s="59">
        <v>6</v>
      </c>
      <c r="C19" s="78" t="s">
        <v>567</v>
      </c>
      <c r="D19" s="78" t="s">
        <v>568</v>
      </c>
      <c r="E19" s="79" t="s">
        <v>569</v>
      </c>
      <c r="F19" s="80">
        <v>136</v>
      </c>
      <c r="G19" s="81">
        <v>1</v>
      </c>
      <c r="H19" s="65">
        <v>4080.58</v>
      </c>
      <c r="I19" s="82">
        <v>136</v>
      </c>
      <c r="J19" s="73">
        <v>136</v>
      </c>
      <c r="K19" s="83">
        <v>1</v>
      </c>
      <c r="L19" s="68">
        <v>0.74</v>
      </c>
      <c r="M19" s="69">
        <v>13.03</v>
      </c>
      <c r="N19" s="74">
        <v>2161.81</v>
      </c>
      <c r="O19" s="77">
        <v>6242.39</v>
      </c>
      <c r="P19" s="72"/>
    </row>
    <row r="20" spans="1:16" s="60" customFormat="1" ht="20.25" customHeight="1" thickBot="1" x14ac:dyDescent="0.25">
      <c r="A20" s="59">
        <v>7</v>
      </c>
      <c r="C20" s="78" t="s">
        <v>570</v>
      </c>
      <c r="D20" s="78" t="s">
        <v>571</v>
      </c>
      <c r="E20" s="79" t="s">
        <v>560</v>
      </c>
      <c r="F20" s="80">
        <v>25</v>
      </c>
      <c r="G20" s="81">
        <v>3</v>
      </c>
      <c r="H20" s="65">
        <v>12241.74</v>
      </c>
      <c r="I20" s="82">
        <v>25</v>
      </c>
      <c r="J20" s="73">
        <v>25</v>
      </c>
      <c r="K20" s="83">
        <v>3</v>
      </c>
      <c r="L20" s="68">
        <v>12</v>
      </c>
      <c r="M20" s="69">
        <v>211.25</v>
      </c>
      <c r="N20" s="74">
        <v>35048.49</v>
      </c>
      <c r="O20" s="84">
        <v>47290.23</v>
      </c>
      <c r="P20" s="72"/>
    </row>
    <row r="21" spans="1:16" s="60" customFormat="1" ht="20.25" customHeight="1" thickBot="1" x14ac:dyDescent="0.25">
      <c r="A21" s="59">
        <v>8</v>
      </c>
      <c r="C21" s="85" t="s">
        <v>572</v>
      </c>
      <c r="D21" s="86" t="s">
        <v>573</v>
      </c>
      <c r="E21" s="87" t="s">
        <v>569</v>
      </c>
      <c r="F21" s="88">
        <v>106</v>
      </c>
      <c r="G21" s="89">
        <v>2</v>
      </c>
      <c r="H21" s="65">
        <v>8161.16</v>
      </c>
      <c r="I21" s="90">
        <v>106</v>
      </c>
      <c r="J21" s="73">
        <v>106</v>
      </c>
      <c r="K21" s="91">
        <v>2</v>
      </c>
      <c r="L21" s="68">
        <v>1.89</v>
      </c>
      <c r="M21" s="69">
        <v>33.270000000000003</v>
      </c>
      <c r="N21" s="74">
        <v>5519.83</v>
      </c>
      <c r="O21" s="76">
        <v>13680.99</v>
      </c>
      <c r="P21" s="72"/>
    </row>
    <row r="22" spans="1:16" s="60" customFormat="1" ht="20.25" customHeight="1" thickBot="1" x14ac:dyDescent="0.25">
      <c r="A22" s="59">
        <v>9</v>
      </c>
      <c r="C22" s="92" t="s">
        <v>574</v>
      </c>
      <c r="D22" s="93" t="s">
        <v>575</v>
      </c>
      <c r="E22" s="94" t="s">
        <v>569</v>
      </c>
      <c r="F22" s="95">
        <v>94</v>
      </c>
      <c r="G22" s="96">
        <v>5</v>
      </c>
      <c r="H22" s="65">
        <v>20402.900000000001</v>
      </c>
      <c r="I22" s="97">
        <v>94</v>
      </c>
      <c r="J22" s="73">
        <v>94</v>
      </c>
      <c r="K22" s="98">
        <v>5</v>
      </c>
      <c r="L22" s="68">
        <v>5.32</v>
      </c>
      <c r="M22" s="69">
        <v>93.65</v>
      </c>
      <c r="N22" s="74">
        <v>15537.47</v>
      </c>
      <c r="O22" s="77">
        <v>35940.370000000003</v>
      </c>
      <c r="P22" s="72"/>
    </row>
    <row r="23" spans="1:16" s="100" customFormat="1" ht="20.25" customHeight="1" thickBot="1" x14ac:dyDescent="0.25">
      <c r="A23" s="99">
        <v>10</v>
      </c>
      <c r="C23" s="101" t="s">
        <v>576</v>
      </c>
      <c r="D23" s="102" t="s">
        <v>577</v>
      </c>
      <c r="E23" s="103" t="s">
        <v>554</v>
      </c>
      <c r="F23" s="104">
        <v>52</v>
      </c>
      <c r="G23" s="105">
        <v>1</v>
      </c>
      <c r="H23" s="106">
        <v>4080.58</v>
      </c>
      <c r="I23" s="107">
        <v>52</v>
      </c>
      <c r="J23" s="108">
        <v>52</v>
      </c>
      <c r="K23" s="109">
        <v>1</v>
      </c>
      <c r="L23" s="110">
        <v>1.92</v>
      </c>
      <c r="M23" s="111">
        <v>33.799999999999997</v>
      </c>
      <c r="N23" s="112">
        <v>5607.76</v>
      </c>
      <c r="O23" s="76">
        <v>9688.34</v>
      </c>
      <c r="P23" s="113"/>
    </row>
    <row r="24" spans="1:16" s="116" customFormat="1" ht="20.25" customHeight="1" thickBot="1" x14ac:dyDescent="0.25">
      <c r="A24" s="114"/>
      <c r="B24" s="115" t="s">
        <v>578</v>
      </c>
      <c r="C24" s="114"/>
      <c r="F24" s="117">
        <v>643</v>
      </c>
      <c r="G24" s="118">
        <v>18</v>
      </c>
      <c r="H24" s="106">
        <v>73450.44</v>
      </c>
      <c r="I24" s="117">
        <v>643</v>
      </c>
      <c r="J24" s="119">
        <v>643</v>
      </c>
      <c r="K24" s="120">
        <v>18</v>
      </c>
      <c r="L24" s="121"/>
      <c r="M24" s="122"/>
      <c r="N24" s="123">
        <v>104151.67</v>
      </c>
      <c r="O24" s="124">
        <v>177602.11</v>
      </c>
      <c r="P24" s="125">
        <v>177602.11</v>
      </c>
    </row>
    <row r="25" spans="1:16" s="60" customFormat="1" ht="20.25" customHeight="1" thickBot="1" x14ac:dyDescent="0.25">
      <c r="A25" s="59">
        <v>1</v>
      </c>
      <c r="C25" s="61" t="s">
        <v>579</v>
      </c>
      <c r="D25" s="61" t="s">
        <v>580</v>
      </c>
      <c r="E25" s="62" t="s">
        <v>581</v>
      </c>
      <c r="F25" s="63">
        <v>152</v>
      </c>
      <c r="G25" s="64">
        <v>1</v>
      </c>
      <c r="H25" s="65">
        <v>4080.58</v>
      </c>
      <c r="I25" s="63">
        <v>152</v>
      </c>
      <c r="J25" s="66">
        <v>152</v>
      </c>
      <c r="K25" s="67">
        <v>1</v>
      </c>
      <c r="L25" s="68">
        <v>0.66</v>
      </c>
      <c r="M25" s="69">
        <v>11.62</v>
      </c>
      <c r="N25" s="126">
        <v>1927.87</v>
      </c>
      <c r="O25" s="77">
        <v>6008.45</v>
      </c>
      <c r="P25" s="72"/>
    </row>
    <row r="26" spans="1:16" s="60" customFormat="1" ht="20.25" customHeight="1" thickBot="1" x14ac:dyDescent="0.25">
      <c r="A26" s="59">
        <v>2</v>
      </c>
      <c r="C26" s="61" t="s">
        <v>582</v>
      </c>
      <c r="D26" s="61" t="s">
        <v>583</v>
      </c>
      <c r="E26" s="62" t="s">
        <v>581</v>
      </c>
      <c r="F26" s="63">
        <v>83</v>
      </c>
      <c r="G26" s="64">
        <v>2</v>
      </c>
      <c r="H26" s="65">
        <v>8161.16</v>
      </c>
      <c r="I26" s="63">
        <v>83</v>
      </c>
      <c r="J26" s="73">
        <v>83</v>
      </c>
      <c r="K26" s="67">
        <v>2</v>
      </c>
      <c r="L26" s="68">
        <v>2.41</v>
      </c>
      <c r="M26" s="69">
        <v>42.43</v>
      </c>
      <c r="N26" s="74">
        <v>7039.56</v>
      </c>
      <c r="O26" s="84">
        <v>15200.72</v>
      </c>
      <c r="P26" s="72"/>
    </row>
    <row r="27" spans="1:16" s="60" customFormat="1" ht="20.25" customHeight="1" thickBot="1" x14ac:dyDescent="0.25">
      <c r="A27" s="59">
        <v>3</v>
      </c>
      <c r="C27" s="61" t="s">
        <v>584</v>
      </c>
      <c r="D27" s="61" t="s">
        <v>583</v>
      </c>
      <c r="E27" s="62" t="s">
        <v>585</v>
      </c>
      <c r="F27" s="63">
        <v>108</v>
      </c>
      <c r="G27" s="64">
        <v>2</v>
      </c>
      <c r="H27" s="65">
        <v>8161.16</v>
      </c>
      <c r="I27" s="63">
        <v>108</v>
      </c>
      <c r="J27" s="73">
        <v>108</v>
      </c>
      <c r="K27" s="67">
        <v>2</v>
      </c>
      <c r="L27" s="68">
        <v>1.85</v>
      </c>
      <c r="M27" s="69">
        <v>32.57</v>
      </c>
      <c r="N27" s="74">
        <v>5403.69</v>
      </c>
      <c r="O27" s="84">
        <v>13564.85</v>
      </c>
      <c r="P27" s="72"/>
    </row>
    <row r="28" spans="1:16" s="60" customFormat="1" ht="20.25" customHeight="1" thickBot="1" x14ac:dyDescent="0.25">
      <c r="A28" s="59">
        <v>4</v>
      </c>
      <c r="C28" s="61" t="s">
        <v>586</v>
      </c>
      <c r="D28" s="61" t="s">
        <v>74</v>
      </c>
      <c r="E28" s="62" t="s">
        <v>581</v>
      </c>
      <c r="F28" s="63">
        <v>107</v>
      </c>
      <c r="G28" s="64">
        <v>1</v>
      </c>
      <c r="H28" s="65">
        <v>4080.58</v>
      </c>
      <c r="I28" s="63">
        <v>107</v>
      </c>
      <c r="J28" s="73">
        <v>107</v>
      </c>
      <c r="K28" s="67">
        <v>1</v>
      </c>
      <c r="L28" s="68">
        <v>0.93</v>
      </c>
      <c r="M28" s="69">
        <v>16.37</v>
      </c>
      <c r="N28" s="74">
        <v>2715.95</v>
      </c>
      <c r="O28" s="84">
        <v>6796.53</v>
      </c>
      <c r="P28" s="72"/>
    </row>
    <row r="29" spans="1:16" s="60" customFormat="1" ht="20.25" customHeight="1" thickBot="1" x14ac:dyDescent="0.25">
      <c r="A29" s="59">
        <v>5</v>
      </c>
      <c r="C29" s="61" t="s">
        <v>587</v>
      </c>
      <c r="D29" s="61" t="s">
        <v>588</v>
      </c>
      <c r="E29" s="62" t="s">
        <v>589</v>
      </c>
      <c r="F29" s="63">
        <v>130</v>
      </c>
      <c r="G29" s="64">
        <v>3</v>
      </c>
      <c r="H29" s="65">
        <v>12241.74</v>
      </c>
      <c r="I29" s="63">
        <v>130</v>
      </c>
      <c r="J29" s="73">
        <v>130</v>
      </c>
      <c r="K29" s="67">
        <v>3</v>
      </c>
      <c r="L29" s="68">
        <v>2.31</v>
      </c>
      <c r="M29" s="69">
        <v>40.67</v>
      </c>
      <c r="N29" s="74">
        <v>6747.56</v>
      </c>
      <c r="O29" s="84">
        <v>18989.3</v>
      </c>
      <c r="P29" s="72"/>
    </row>
    <row r="30" spans="1:16" s="60" customFormat="1" ht="20.25" customHeight="1" thickBot="1" x14ac:dyDescent="0.25">
      <c r="A30" s="59">
        <v>6</v>
      </c>
      <c r="C30" s="61" t="s">
        <v>590</v>
      </c>
      <c r="D30" s="61" t="s">
        <v>591</v>
      </c>
      <c r="E30" s="62" t="s">
        <v>592</v>
      </c>
      <c r="F30" s="63">
        <v>105</v>
      </c>
      <c r="G30" s="64">
        <v>4</v>
      </c>
      <c r="H30" s="65">
        <v>16322.32</v>
      </c>
      <c r="I30" s="63">
        <v>105</v>
      </c>
      <c r="J30" s="73">
        <v>105</v>
      </c>
      <c r="K30" s="67">
        <v>4</v>
      </c>
      <c r="L30" s="68">
        <v>3.81</v>
      </c>
      <c r="M30" s="69">
        <v>67.069999999999993</v>
      </c>
      <c r="N30" s="74">
        <v>11127.58</v>
      </c>
      <c r="O30" s="84">
        <v>27449.9</v>
      </c>
      <c r="P30" s="72"/>
    </row>
    <row r="31" spans="1:16" s="60" customFormat="1" ht="20.25" customHeight="1" thickBot="1" x14ac:dyDescent="0.25">
      <c r="A31" s="59">
        <v>7</v>
      </c>
      <c r="C31" s="61" t="s">
        <v>593</v>
      </c>
      <c r="D31" s="61" t="s">
        <v>594</v>
      </c>
      <c r="E31" s="62" t="s">
        <v>595</v>
      </c>
      <c r="F31" s="63">
        <v>101</v>
      </c>
      <c r="G31" s="64">
        <v>1</v>
      </c>
      <c r="H31" s="65">
        <v>4080.58</v>
      </c>
      <c r="I31" s="63">
        <v>101</v>
      </c>
      <c r="J31" s="73">
        <v>101</v>
      </c>
      <c r="K31" s="67">
        <v>1</v>
      </c>
      <c r="L31" s="68">
        <v>0.99</v>
      </c>
      <c r="M31" s="69">
        <v>17.43</v>
      </c>
      <c r="N31" s="74">
        <v>2891.81</v>
      </c>
      <c r="O31" s="84">
        <v>6972.39</v>
      </c>
      <c r="P31" s="72"/>
    </row>
    <row r="32" spans="1:16" s="60" customFormat="1" ht="20.25" customHeight="1" thickBot="1" x14ac:dyDescent="0.25">
      <c r="A32" s="59">
        <v>8</v>
      </c>
      <c r="C32" s="61" t="s">
        <v>596</v>
      </c>
      <c r="D32" s="61" t="s">
        <v>588</v>
      </c>
      <c r="E32" s="62" t="s">
        <v>597</v>
      </c>
      <c r="F32" s="63">
        <v>138</v>
      </c>
      <c r="G32" s="64">
        <v>2</v>
      </c>
      <c r="H32" s="65">
        <v>8161.16</v>
      </c>
      <c r="I32" s="63">
        <v>138</v>
      </c>
      <c r="J32" s="73">
        <v>138</v>
      </c>
      <c r="K32" s="67">
        <v>2</v>
      </c>
      <c r="L32" s="68">
        <v>1.45</v>
      </c>
      <c r="M32" s="69">
        <v>25.53</v>
      </c>
      <c r="N32" s="74">
        <v>4235.68</v>
      </c>
      <c r="O32" s="84">
        <v>12396.84</v>
      </c>
      <c r="P32" s="72"/>
    </row>
    <row r="33" spans="1:16" s="60" customFormat="1" ht="20.25" customHeight="1" thickBot="1" x14ac:dyDescent="0.25">
      <c r="A33" s="59">
        <v>9</v>
      </c>
      <c r="C33" s="61" t="s">
        <v>598</v>
      </c>
      <c r="D33" s="61" t="s">
        <v>599</v>
      </c>
      <c r="E33" s="62" t="s">
        <v>600</v>
      </c>
      <c r="F33" s="63">
        <v>128</v>
      </c>
      <c r="G33" s="64">
        <v>3</v>
      </c>
      <c r="H33" s="65">
        <v>12241.74</v>
      </c>
      <c r="I33" s="63">
        <v>128</v>
      </c>
      <c r="J33" s="73">
        <v>128</v>
      </c>
      <c r="K33" s="67">
        <v>3</v>
      </c>
      <c r="L33" s="68">
        <v>2.34</v>
      </c>
      <c r="M33" s="69">
        <v>41.19</v>
      </c>
      <c r="N33" s="74">
        <v>6833.83</v>
      </c>
      <c r="O33" s="84">
        <v>19075.57</v>
      </c>
      <c r="P33" s="72"/>
    </row>
    <row r="34" spans="1:16" s="60" customFormat="1" ht="20.25" customHeight="1" thickBot="1" x14ac:dyDescent="0.25">
      <c r="A34" s="59">
        <v>10</v>
      </c>
      <c r="C34" s="61" t="s">
        <v>601</v>
      </c>
      <c r="D34" s="61" t="s">
        <v>602</v>
      </c>
      <c r="E34" s="62" t="s">
        <v>603</v>
      </c>
      <c r="F34" s="63">
        <v>107</v>
      </c>
      <c r="G34" s="64">
        <v>1</v>
      </c>
      <c r="H34" s="65">
        <v>4080.58</v>
      </c>
      <c r="I34" s="63">
        <v>107</v>
      </c>
      <c r="J34" s="73">
        <v>107</v>
      </c>
      <c r="K34" s="67">
        <v>1</v>
      </c>
      <c r="L34" s="68">
        <v>0.93</v>
      </c>
      <c r="M34" s="69">
        <v>16.37</v>
      </c>
      <c r="N34" s="74">
        <v>2715.95</v>
      </c>
      <c r="O34" s="84">
        <v>6796.53</v>
      </c>
      <c r="P34" s="72"/>
    </row>
    <row r="35" spans="1:16" s="60" customFormat="1" ht="20.25" customHeight="1" thickBot="1" x14ac:dyDescent="0.25">
      <c r="A35" s="59">
        <v>11</v>
      </c>
      <c r="C35" s="61" t="s">
        <v>604</v>
      </c>
      <c r="D35" s="61" t="s">
        <v>605</v>
      </c>
      <c r="E35" s="62" t="s">
        <v>603</v>
      </c>
      <c r="F35" s="63">
        <v>57</v>
      </c>
      <c r="G35" s="64">
        <v>1</v>
      </c>
      <c r="H35" s="65">
        <v>4080.58</v>
      </c>
      <c r="I35" s="63">
        <v>57</v>
      </c>
      <c r="J35" s="73">
        <v>57</v>
      </c>
      <c r="K35" s="67">
        <v>1</v>
      </c>
      <c r="L35" s="68">
        <v>1.75</v>
      </c>
      <c r="M35" s="69">
        <v>30.81</v>
      </c>
      <c r="N35" s="74">
        <v>5111.6899999999996</v>
      </c>
      <c r="O35" s="84">
        <v>9192.27</v>
      </c>
      <c r="P35" s="72"/>
    </row>
    <row r="36" spans="1:16" s="60" customFormat="1" ht="20.25" customHeight="1" thickBot="1" x14ac:dyDescent="0.25">
      <c r="A36" s="59">
        <v>12</v>
      </c>
      <c r="C36" s="61" t="s">
        <v>606</v>
      </c>
      <c r="D36" s="61" t="s">
        <v>607</v>
      </c>
      <c r="E36" s="62" t="s">
        <v>589</v>
      </c>
      <c r="F36" s="63">
        <v>83</v>
      </c>
      <c r="G36" s="64">
        <v>3</v>
      </c>
      <c r="H36" s="65">
        <v>12241.74</v>
      </c>
      <c r="I36" s="63">
        <v>83</v>
      </c>
      <c r="J36" s="73">
        <v>83</v>
      </c>
      <c r="K36" s="67">
        <v>3</v>
      </c>
      <c r="L36" s="68">
        <v>3.61</v>
      </c>
      <c r="M36" s="69">
        <v>63.55</v>
      </c>
      <c r="N36" s="74">
        <v>10543.58</v>
      </c>
      <c r="O36" s="84">
        <v>22785.32</v>
      </c>
      <c r="P36" s="72"/>
    </row>
    <row r="37" spans="1:16" s="60" customFormat="1" ht="20.25" customHeight="1" thickBot="1" x14ac:dyDescent="0.25">
      <c r="A37" s="59">
        <v>13</v>
      </c>
      <c r="C37" s="61" t="s">
        <v>608</v>
      </c>
      <c r="D37" s="61" t="s">
        <v>609</v>
      </c>
      <c r="E37" s="62" t="s">
        <v>589</v>
      </c>
      <c r="F37" s="63">
        <v>54</v>
      </c>
      <c r="G37" s="64">
        <v>3</v>
      </c>
      <c r="H37" s="65">
        <v>12241.74</v>
      </c>
      <c r="I37" s="63">
        <v>54</v>
      </c>
      <c r="J37" s="73">
        <v>54</v>
      </c>
      <c r="K37" s="67">
        <v>3</v>
      </c>
      <c r="L37" s="68">
        <v>5.56</v>
      </c>
      <c r="M37" s="69">
        <v>97.88</v>
      </c>
      <c r="N37" s="74">
        <v>16239.27</v>
      </c>
      <c r="O37" s="84">
        <v>28481.01</v>
      </c>
      <c r="P37" s="72"/>
    </row>
    <row r="38" spans="1:16" s="60" customFormat="1" ht="20.25" customHeight="1" thickBot="1" x14ac:dyDescent="0.25">
      <c r="A38" s="59">
        <v>14</v>
      </c>
      <c r="C38" s="61" t="s">
        <v>610</v>
      </c>
      <c r="D38" s="61" t="s">
        <v>611</v>
      </c>
      <c r="E38" s="62" t="s">
        <v>612</v>
      </c>
      <c r="F38" s="63">
        <v>71</v>
      </c>
      <c r="G38" s="64">
        <v>3</v>
      </c>
      <c r="H38" s="65">
        <v>12241.74</v>
      </c>
      <c r="I38" s="63">
        <v>71</v>
      </c>
      <c r="J38" s="73">
        <v>71</v>
      </c>
      <c r="K38" s="67">
        <v>3</v>
      </c>
      <c r="L38" s="68">
        <v>4.2300000000000004</v>
      </c>
      <c r="M38" s="69">
        <v>74.459999999999994</v>
      </c>
      <c r="N38" s="74">
        <v>12353.66</v>
      </c>
      <c r="O38" s="84">
        <v>24595.4</v>
      </c>
      <c r="P38" s="72"/>
    </row>
    <row r="39" spans="1:16" s="60" customFormat="1" ht="20.25" customHeight="1" thickBot="1" x14ac:dyDescent="0.25">
      <c r="A39" s="59">
        <v>15</v>
      </c>
      <c r="C39" s="61" t="s">
        <v>613</v>
      </c>
      <c r="D39" s="61" t="s">
        <v>614</v>
      </c>
      <c r="E39" s="62" t="s">
        <v>615</v>
      </c>
      <c r="F39" s="63">
        <v>112</v>
      </c>
      <c r="G39" s="64">
        <v>4</v>
      </c>
      <c r="H39" s="65">
        <v>16322.32</v>
      </c>
      <c r="I39" s="63">
        <v>112</v>
      </c>
      <c r="J39" s="73">
        <v>112</v>
      </c>
      <c r="K39" s="67">
        <v>4</v>
      </c>
      <c r="L39" s="68">
        <v>3.57</v>
      </c>
      <c r="M39" s="69">
        <v>62.85</v>
      </c>
      <c r="N39" s="74">
        <v>10427.44</v>
      </c>
      <c r="O39" s="84">
        <v>26749.759999999998</v>
      </c>
      <c r="P39" s="72"/>
    </row>
    <row r="40" spans="1:16" s="60" customFormat="1" ht="20.25" customHeight="1" thickBot="1" x14ac:dyDescent="0.25">
      <c r="A40" s="59">
        <v>16</v>
      </c>
      <c r="C40" s="61" t="s">
        <v>616</v>
      </c>
      <c r="D40" s="61" t="s">
        <v>591</v>
      </c>
      <c r="E40" s="62" t="s">
        <v>617</v>
      </c>
      <c r="F40" s="63">
        <v>59</v>
      </c>
      <c r="G40" s="64">
        <v>1</v>
      </c>
      <c r="H40" s="65">
        <v>4080.58</v>
      </c>
      <c r="I40" s="63">
        <v>59</v>
      </c>
      <c r="J40" s="73">
        <v>59</v>
      </c>
      <c r="K40" s="67">
        <v>1</v>
      </c>
      <c r="L40" s="68">
        <v>1.69</v>
      </c>
      <c r="M40" s="69">
        <v>29.75</v>
      </c>
      <c r="N40" s="74">
        <v>4935.82</v>
      </c>
      <c r="O40" s="84">
        <v>9016.4</v>
      </c>
      <c r="P40" s="72"/>
    </row>
    <row r="41" spans="1:16" s="60" customFormat="1" ht="20.25" customHeight="1" thickBot="1" x14ac:dyDescent="0.25">
      <c r="A41" s="59">
        <v>17</v>
      </c>
      <c r="C41" s="61" t="s">
        <v>618</v>
      </c>
      <c r="D41" s="61" t="s">
        <v>619</v>
      </c>
      <c r="E41" s="62" t="s">
        <v>620</v>
      </c>
      <c r="F41" s="63">
        <v>63</v>
      </c>
      <c r="G41" s="64">
        <v>2</v>
      </c>
      <c r="H41" s="65">
        <v>8161.16</v>
      </c>
      <c r="I41" s="63">
        <v>63</v>
      </c>
      <c r="J41" s="73">
        <v>63</v>
      </c>
      <c r="K41" s="67">
        <v>2</v>
      </c>
      <c r="L41" s="68">
        <v>3.17</v>
      </c>
      <c r="M41" s="69">
        <v>55.8</v>
      </c>
      <c r="N41" s="74">
        <v>9257.7800000000007</v>
      </c>
      <c r="O41" s="84">
        <v>17418.939999999999</v>
      </c>
      <c r="P41" s="72"/>
    </row>
    <row r="42" spans="1:16" s="60" customFormat="1" ht="20.25" customHeight="1" thickBot="1" x14ac:dyDescent="0.25">
      <c r="A42" s="59">
        <v>18</v>
      </c>
      <c r="C42" s="61" t="s">
        <v>621</v>
      </c>
      <c r="D42" s="61" t="s">
        <v>622</v>
      </c>
      <c r="E42" s="62" t="s">
        <v>623</v>
      </c>
      <c r="F42" s="63">
        <v>56</v>
      </c>
      <c r="G42" s="64">
        <v>1</v>
      </c>
      <c r="H42" s="65">
        <v>4080.58</v>
      </c>
      <c r="I42" s="63">
        <v>56</v>
      </c>
      <c r="J42" s="73">
        <v>56</v>
      </c>
      <c r="K42" s="67">
        <v>1</v>
      </c>
      <c r="L42" s="68">
        <v>1.79</v>
      </c>
      <c r="M42" s="69">
        <v>31.51</v>
      </c>
      <c r="N42" s="74">
        <v>5227.82</v>
      </c>
      <c r="O42" s="84">
        <v>9308.4</v>
      </c>
      <c r="P42" s="72"/>
    </row>
    <row r="43" spans="1:16" s="60" customFormat="1" ht="20.25" customHeight="1" thickBot="1" x14ac:dyDescent="0.25">
      <c r="A43" s="59">
        <v>19</v>
      </c>
      <c r="C43" s="61" t="s">
        <v>624</v>
      </c>
      <c r="D43" s="61" t="s">
        <v>625</v>
      </c>
      <c r="E43" s="62" t="s">
        <v>626</v>
      </c>
      <c r="F43" s="63">
        <v>80</v>
      </c>
      <c r="G43" s="64">
        <v>2</v>
      </c>
      <c r="H43" s="65">
        <v>8161.16</v>
      </c>
      <c r="I43" s="63">
        <v>80</v>
      </c>
      <c r="J43" s="73">
        <v>80</v>
      </c>
      <c r="K43" s="67">
        <v>2</v>
      </c>
      <c r="L43" s="68">
        <v>2.5</v>
      </c>
      <c r="M43" s="69">
        <v>44.01</v>
      </c>
      <c r="N43" s="74">
        <v>7301.7</v>
      </c>
      <c r="O43" s="84">
        <v>15462.86</v>
      </c>
      <c r="P43" s="72"/>
    </row>
    <row r="44" spans="1:16" s="60" customFormat="1" ht="20.25" customHeight="1" thickBot="1" x14ac:dyDescent="0.25">
      <c r="A44" s="59">
        <v>20</v>
      </c>
      <c r="C44" s="61" t="s">
        <v>627</v>
      </c>
      <c r="D44" s="61" t="s">
        <v>628</v>
      </c>
      <c r="E44" s="62" t="s">
        <v>626</v>
      </c>
      <c r="F44" s="63">
        <v>58</v>
      </c>
      <c r="G44" s="64">
        <v>1</v>
      </c>
      <c r="H44" s="65">
        <v>4080.58</v>
      </c>
      <c r="I44" s="63">
        <v>58</v>
      </c>
      <c r="J44" s="73">
        <v>58</v>
      </c>
      <c r="K44" s="67">
        <v>1</v>
      </c>
      <c r="L44" s="68">
        <v>1.72</v>
      </c>
      <c r="M44" s="69">
        <v>30.28</v>
      </c>
      <c r="N44" s="74">
        <v>5023.75</v>
      </c>
      <c r="O44" s="84">
        <v>9104.33</v>
      </c>
      <c r="P44" s="72"/>
    </row>
    <row r="45" spans="1:16" s="60" customFormat="1" ht="20.25" customHeight="1" thickBot="1" x14ac:dyDescent="0.25">
      <c r="A45" s="59">
        <v>21</v>
      </c>
      <c r="C45" s="61" t="s">
        <v>629</v>
      </c>
      <c r="D45" s="61" t="s">
        <v>630</v>
      </c>
      <c r="E45" s="62" t="s">
        <v>631</v>
      </c>
      <c r="F45" s="63">
        <v>33</v>
      </c>
      <c r="G45" s="64">
        <v>1</v>
      </c>
      <c r="H45" s="65">
        <v>4080.58</v>
      </c>
      <c r="I45" s="63">
        <v>33</v>
      </c>
      <c r="J45" s="73">
        <v>33</v>
      </c>
      <c r="K45" s="67">
        <v>1</v>
      </c>
      <c r="L45" s="68">
        <v>3.03</v>
      </c>
      <c r="M45" s="69">
        <v>53.34</v>
      </c>
      <c r="N45" s="74">
        <v>8849.64</v>
      </c>
      <c r="O45" s="84">
        <v>12930.22</v>
      </c>
      <c r="P45" s="72"/>
    </row>
    <row r="46" spans="1:16" s="60" customFormat="1" ht="20.25" customHeight="1" thickBot="1" x14ac:dyDescent="0.25">
      <c r="A46" s="59">
        <v>22</v>
      </c>
      <c r="C46" s="61" t="s">
        <v>632</v>
      </c>
      <c r="D46" s="61" t="s">
        <v>633</v>
      </c>
      <c r="E46" s="62" t="s">
        <v>634</v>
      </c>
      <c r="F46" s="63">
        <v>109</v>
      </c>
      <c r="G46" s="64">
        <v>2</v>
      </c>
      <c r="H46" s="65">
        <v>8161.16</v>
      </c>
      <c r="I46" s="63">
        <v>109</v>
      </c>
      <c r="J46" s="73">
        <v>109</v>
      </c>
      <c r="K46" s="67">
        <v>2</v>
      </c>
      <c r="L46" s="68">
        <v>1.83</v>
      </c>
      <c r="M46" s="69">
        <v>32.22</v>
      </c>
      <c r="N46" s="74">
        <v>5345.62</v>
      </c>
      <c r="O46" s="84">
        <v>13506.78</v>
      </c>
      <c r="P46" s="72"/>
    </row>
    <row r="47" spans="1:16" s="60" customFormat="1" ht="20.25" customHeight="1" thickBot="1" x14ac:dyDescent="0.25">
      <c r="A47" s="59">
        <v>23</v>
      </c>
      <c r="C47" s="61" t="s">
        <v>635</v>
      </c>
      <c r="D47" s="61" t="s">
        <v>609</v>
      </c>
      <c r="E47" s="62" t="s">
        <v>636</v>
      </c>
      <c r="F47" s="63">
        <v>122</v>
      </c>
      <c r="G47" s="64">
        <v>2</v>
      </c>
      <c r="H47" s="65">
        <v>8161.16</v>
      </c>
      <c r="I47" s="63">
        <v>122</v>
      </c>
      <c r="J47" s="73">
        <v>122</v>
      </c>
      <c r="K47" s="67">
        <v>2</v>
      </c>
      <c r="L47" s="68">
        <v>1.64</v>
      </c>
      <c r="M47" s="69">
        <v>28.87</v>
      </c>
      <c r="N47" s="74">
        <v>4789.82</v>
      </c>
      <c r="O47" s="84">
        <v>12950.98</v>
      </c>
      <c r="P47" s="72"/>
    </row>
    <row r="48" spans="1:16" s="60" customFormat="1" ht="20.25" customHeight="1" thickBot="1" x14ac:dyDescent="0.25">
      <c r="A48" s="59">
        <v>24</v>
      </c>
      <c r="C48" s="61" t="s">
        <v>637</v>
      </c>
      <c r="D48" s="61" t="s">
        <v>638</v>
      </c>
      <c r="E48" s="62" t="s">
        <v>639</v>
      </c>
      <c r="F48" s="63">
        <v>37</v>
      </c>
      <c r="G48" s="64">
        <v>1</v>
      </c>
      <c r="H48" s="65">
        <v>4080.58</v>
      </c>
      <c r="I48" s="63">
        <v>37</v>
      </c>
      <c r="J48" s="73">
        <v>37</v>
      </c>
      <c r="K48" s="67">
        <v>1</v>
      </c>
      <c r="L48" s="68">
        <v>2.7</v>
      </c>
      <c r="M48" s="69">
        <v>47.53</v>
      </c>
      <c r="N48" s="74">
        <v>7885.7</v>
      </c>
      <c r="O48" s="84">
        <v>11966.28</v>
      </c>
      <c r="P48" s="72"/>
    </row>
    <row r="49" spans="1:16" s="60" customFormat="1" ht="20.25" customHeight="1" thickBot="1" x14ac:dyDescent="0.25">
      <c r="A49" s="59">
        <v>25</v>
      </c>
      <c r="C49" s="61" t="s">
        <v>640</v>
      </c>
      <c r="D49" s="61" t="s">
        <v>641</v>
      </c>
      <c r="E49" s="62" t="s">
        <v>642</v>
      </c>
      <c r="F49" s="63">
        <v>149</v>
      </c>
      <c r="G49" s="64">
        <v>5</v>
      </c>
      <c r="H49" s="65">
        <v>20402.900000000001</v>
      </c>
      <c r="I49" s="63">
        <v>149</v>
      </c>
      <c r="J49" s="73">
        <v>149</v>
      </c>
      <c r="K49" s="67">
        <v>5</v>
      </c>
      <c r="L49" s="68">
        <v>3.36</v>
      </c>
      <c r="M49" s="69">
        <v>59.15</v>
      </c>
      <c r="N49" s="74">
        <v>9813.58</v>
      </c>
      <c r="O49" s="84">
        <v>30216.48</v>
      </c>
      <c r="P49" s="72"/>
    </row>
    <row r="50" spans="1:16" s="60" customFormat="1" ht="20.25" customHeight="1" thickBot="1" x14ac:dyDescent="0.25">
      <c r="A50" s="59">
        <v>26</v>
      </c>
      <c r="C50" s="61" t="s">
        <v>643</v>
      </c>
      <c r="D50" s="61" t="s">
        <v>644</v>
      </c>
      <c r="E50" s="62" t="s">
        <v>642</v>
      </c>
      <c r="F50" s="63">
        <v>37</v>
      </c>
      <c r="G50" s="64">
        <v>1</v>
      </c>
      <c r="H50" s="65">
        <v>4080.58</v>
      </c>
      <c r="I50" s="63">
        <v>37</v>
      </c>
      <c r="J50" s="73">
        <v>37</v>
      </c>
      <c r="K50" s="67">
        <v>1</v>
      </c>
      <c r="L50" s="68">
        <v>2.7</v>
      </c>
      <c r="M50" s="69">
        <v>47.53</v>
      </c>
      <c r="N50" s="74">
        <v>7885.7</v>
      </c>
      <c r="O50" s="84">
        <v>11966.28</v>
      </c>
      <c r="P50" s="72"/>
    </row>
    <row r="51" spans="1:16" s="60" customFormat="1" ht="20.25" customHeight="1" thickBot="1" x14ac:dyDescent="0.25">
      <c r="A51" s="59">
        <v>27</v>
      </c>
      <c r="C51" s="61" t="s">
        <v>645</v>
      </c>
      <c r="D51" s="61" t="s">
        <v>646</v>
      </c>
      <c r="E51" s="62" t="s">
        <v>642</v>
      </c>
      <c r="F51" s="63">
        <v>58</v>
      </c>
      <c r="G51" s="64">
        <v>3</v>
      </c>
      <c r="H51" s="65">
        <v>12241.74</v>
      </c>
      <c r="I51" s="63">
        <v>58</v>
      </c>
      <c r="J51" s="73">
        <v>58</v>
      </c>
      <c r="K51" s="67">
        <v>3</v>
      </c>
      <c r="L51" s="68">
        <v>5.17</v>
      </c>
      <c r="M51" s="69">
        <v>91.01</v>
      </c>
      <c r="N51" s="74">
        <v>15099.47</v>
      </c>
      <c r="O51" s="84">
        <v>27341.21</v>
      </c>
      <c r="P51" s="72"/>
    </row>
    <row r="52" spans="1:16" s="60" customFormat="1" ht="20.25" customHeight="1" thickBot="1" x14ac:dyDescent="0.25">
      <c r="A52" s="59">
        <v>28</v>
      </c>
      <c r="C52" s="61" t="s">
        <v>647</v>
      </c>
      <c r="D52" s="61" t="s">
        <v>648</v>
      </c>
      <c r="E52" s="62" t="s">
        <v>642</v>
      </c>
      <c r="F52" s="63">
        <v>83</v>
      </c>
      <c r="G52" s="64">
        <v>1</v>
      </c>
      <c r="H52" s="65">
        <v>4080.58</v>
      </c>
      <c r="I52" s="63">
        <v>83</v>
      </c>
      <c r="J52" s="73">
        <v>83</v>
      </c>
      <c r="K52" s="67">
        <v>1</v>
      </c>
      <c r="L52" s="68">
        <v>1.2</v>
      </c>
      <c r="M52" s="69">
        <v>21.12</v>
      </c>
      <c r="N52" s="74">
        <v>3504.02</v>
      </c>
      <c r="O52" s="84">
        <v>7584.6</v>
      </c>
      <c r="P52" s="72"/>
    </row>
    <row r="53" spans="1:16" s="60" customFormat="1" ht="20.25" customHeight="1" thickBot="1" x14ac:dyDescent="0.25">
      <c r="A53" s="59">
        <v>29</v>
      </c>
      <c r="C53" s="61" t="s">
        <v>649</v>
      </c>
      <c r="D53" s="61" t="s">
        <v>650</v>
      </c>
      <c r="E53" s="62" t="s">
        <v>651</v>
      </c>
      <c r="F53" s="63">
        <v>29</v>
      </c>
      <c r="G53" s="64">
        <v>1</v>
      </c>
      <c r="H53" s="65">
        <v>4080.58</v>
      </c>
      <c r="I53" s="63">
        <v>29</v>
      </c>
      <c r="J53" s="73">
        <v>29</v>
      </c>
      <c r="K53" s="67">
        <v>1</v>
      </c>
      <c r="L53" s="68">
        <v>3.45</v>
      </c>
      <c r="M53" s="69">
        <v>60.73</v>
      </c>
      <c r="N53" s="74">
        <v>10075.709999999999</v>
      </c>
      <c r="O53" s="84">
        <v>14156.29</v>
      </c>
      <c r="P53" s="72"/>
    </row>
    <row r="54" spans="1:16" s="60" customFormat="1" ht="20.25" customHeight="1" thickBot="1" x14ac:dyDescent="0.25">
      <c r="A54" s="59">
        <v>30</v>
      </c>
      <c r="C54" s="61" t="s">
        <v>652</v>
      </c>
      <c r="D54" s="61" t="s">
        <v>653</v>
      </c>
      <c r="E54" s="62" t="s">
        <v>654</v>
      </c>
      <c r="F54" s="63">
        <v>193</v>
      </c>
      <c r="G54" s="64">
        <v>4</v>
      </c>
      <c r="H54" s="65">
        <v>16322.32</v>
      </c>
      <c r="I54" s="63">
        <v>193</v>
      </c>
      <c r="J54" s="73">
        <v>193</v>
      </c>
      <c r="K54" s="67">
        <v>4</v>
      </c>
      <c r="L54" s="68">
        <v>2.0699999999999998</v>
      </c>
      <c r="M54" s="69">
        <v>36.44</v>
      </c>
      <c r="N54" s="74">
        <v>6045.76</v>
      </c>
      <c r="O54" s="84">
        <v>22368.080000000002</v>
      </c>
      <c r="P54" s="72"/>
    </row>
    <row r="55" spans="1:16" s="60" customFormat="1" ht="20.25" customHeight="1" thickBot="1" x14ac:dyDescent="0.25">
      <c r="A55" s="59">
        <v>31</v>
      </c>
      <c r="C55" s="61" t="s">
        <v>655</v>
      </c>
      <c r="D55" s="61" t="s">
        <v>656</v>
      </c>
      <c r="E55" s="62" t="s">
        <v>589</v>
      </c>
      <c r="F55" s="63">
        <v>117</v>
      </c>
      <c r="G55" s="64">
        <v>2</v>
      </c>
      <c r="H55" s="65">
        <v>8161.16</v>
      </c>
      <c r="I55" s="63">
        <v>117</v>
      </c>
      <c r="J55" s="73">
        <v>117</v>
      </c>
      <c r="K55" s="67">
        <v>2</v>
      </c>
      <c r="L55" s="68">
        <v>1.71</v>
      </c>
      <c r="M55" s="69">
        <v>30.1</v>
      </c>
      <c r="N55" s="74">
        <v>4993.8900000000003</v>
      </c>
      <c r="O55" s="84">
        <v>13155.05</v>
      </c>
      <c r="P55" s="72"/>
    </row>
    <row r="56" spans="1:16" s="60" customFormat="1" ht="20.25" customHeight="1" thickBot="1" x14ac:dyDescent="0.25">
      <c r="A56" s="59">
        <v>32</v>
      </c>
      <c r="C56" s="61" t="s">
        <v>657</v>
      </c>
      <c r="D56" s="61" t="s">
        <v>658</v>
      </c>
      <c r="E56" s="62" t="s">
        <v>659</v>
      </c>
      <c r="F56" s="63">
        <v>83</v>
      </c>
      <c r="G56" s="64">
        <v>2</v>
      </c>
      <c r="H56" s="65">
        <v>8161.16</v>
      </c>
      <c r="I56" s="63">
        <v>83</v>
      </c>
      <c r="J56" s="73">
        <v>83</v>
      </c>
      <c r="K56" s="67">
        <v>2</v>
      </c>
      <c r="L56" s="68">
        <v>2.41</v>
      </c>
      <c r="M56" s="69">
        <v>42.43</v>
      </c>
      <c r="N56" s="74">
        <v>7039.56</v>
      </c>
      <c r="O56" s="84">
        <v>15200.72</v>
      </c>
      <c r="P56" s="72"/>
    </row>
    <row r="57" spans="1:16" s="60" customFormat="1" ht="20.25" customHeight="1" thickBot="1" x14ac:dyDescent="0.25">
      <c r="A57" s="59">
        <v>33</v>
      </c>
      <c r="C57" s="61" t="s">
        <v>660</v>
      </c>
      <c r="D57" s="61" t="s">
        <v>661</v>
      </c>
      <c r="E57" s="62" t="s">
        <v>662</v>
      </c>
      <c r="F57" s="63">
        <v>36</v>
      </c>
      <c r="G57" s="64">
        <v>1</v>
      </c>
      <c r="H57" s="65">
        <v>4080.58</v>
      </c>
      <c r="I57" s="63">
        <v>36</v>
      </c>
      <c r="J57" s="73">
        <v>36</v>
      </c>
      <c r="K57" s="67">
        <v>1</v>
      </c>
      <c r="L57" s="68">
        <v>2.78</v>
      </c>
      <c r="M57" s="69">
        <v>48.94</v>
      </c>
      <c r="N57" s="74">
        <v>8119.64</v>
      </c>
      <c r="O57" s="84">
        <v>12200.22</v>
      </c>
      <c r="P57" s="72"/>
    </row>
    <row r="58" spans="1:16" s="60" customFormat="1" ht="20.25" customHeight="1" thickBot="1" x14ac:dyDescent="0.25">
      <c r="A58" s="59">
        <v>34</v>
      </c>
      <c r="C58" s="61" t="s">
        <v>663</v>
      </c>
      <c r="D58" s="61" t="s">
        <v>583</v>
      </c>
      <c r="E58" s="62" t="s">
        <v>664</v>
      </c>
      <c r="F58" s="63">
        <v>30</v>
      </c>
      <c r="G58" s="64">
        <v>1</v>
      </c>
      <c r="H58" s="65">
        <v>4080.58</v>
      </c>
      <c r="I58" s="63">
        <v>30</v>
      </c>
      <c r="J58" s="73">
        <v>30</v>
      </c>
      <c r="K58" s="67">
        <v>1</v>
      </c>
      <c r="L58" s="68">
        <v>3.33</v>
      </c>
      <c r="M58" s="69">
        <v>58.62</v>
      </c>
      <c r="N58" s="74">
        <v>9725.64</v>
      </c>
      <c r="O58" s="84">
        <v>13806.22</v>
      </c>
      <c r="P58" s="72"/>
    </row>
    <row r="59" spans="1:16" s="60" customFormat="1" ht="20.25" customHeight="1" thickBot="1" x14ac:dyDescent="0.25">
      <c r="A59" s="59">
        <v>35</v>
      </c>
      <c r="C59" s="61" t="s">
        <v>665</v>
      </c>
      <c r="D59" s="61" t="s">
        <v>588</v>
      </c>
      <c r="E59" s="62" t="s">
        <v>664</v>
      </c>
      <c r="F59" s="63">
        <v>67</v>
      </c>
      <c r="G59" s="64">
        <v>2</v>
      </c>
      <c r="H59" s="65">
        <v>8161.16</v>
      </c>
      <c r="I59" s="63">
        <v>67</v>
      </c>
      <c r="J59" s="73">
        <v>67</v>
      </c>
      <c r="K59" s="67">
        <v>2</v>
      </c>
      <c r="L59" s="68">
        <v>2.99</v>
      </c>
      <c r="M59" s="69">
        <v>52.64</v>
      </c>
      <c r="N59" s="74">
        <v>8733.5</v>
      </c>
      <c r="O59" s="84">
        <v>16894.66</v>
      </c>
      <c r="P59" s="72"/>
    </row>
    <row r="60" spans="1:16" s="60" customFormat="1" ht="20.25" customHeight="1" thickBot="1" x14ac:dyDescent="0.25">
      <c r="A60" s="59">
        <v>36</v>
      </c>
      <c r="C60" s="61" t="s">
        <v>666</v>
      </c>
      <c r="D60" s="61" t="s">
        <v>667</v>
      </c>
      <c r="E60" s="62" t="s">
        <v>664</v>
      </c>
      <c r="F60" s="63">
        <v>46</v>
      </c>
      <c r="G60" s="64">
        <v>1</v>
      </c>
      <c r="H60" s="65">
        <v>4080.58</v>
      </c>
      <c r="I60" s="63">
        <v>46</v>
      </c>
      <c r="J60" s="73">
        <v>46</v>
      </c>
      <c r="K60" s="67">
        <v>1</v>
      </c>
      <c r="L60" s="68">
        <v>2.17</v>
      </c>
      <c r="M60" s="69">
        <v>38.200000000000003</v>
      </c>
      <c r="N60" s="74">
        <v>6337.76</v>
      </c>
      <c r="O60" s="84">
        <v>10418.34</v>
      </c>
      <c r="P60" s="72"/>
    </row>
    <row r="61" spans="1:16" s="60" customFormat="1" ht="20.25" customHeight="1" thickBot="1" x14ac:dyDescent="0.25">
      <c r="A61" s="59">
        <v>37</v>
      </c>
      <c r="C61" s="61" t="s">
        <v>668</v>
      </c>
      <c r="D61" s="61" t="s">
        <v>625</v>
      </c>
      <c r="E61" s="62" t="s">
        <v>669</v>
      </c>
      <c r="F61" s="63">
        <v>64</v>
      </c>
      <c r="G61" s="64">
        <v>2</v>
      </c>
      <c r="H61" s="65">
        <v>8161.16</v>
      </c>
      <c r="I61" s="63">
        <v>64</v>
      </c>
      <c r="J61" s="73">
        <v>64</v>
      </c>
      <c r="K61" s="67">
        <v>2</v>
      </c>
      <c r="L61" s="68">
        <v>3.13</v>
      </c>
      <c r="M61" s="69">
        <v>55.1</v>
      </c>
      <c r="N61" s="74">
        <v>9141.64</v>
      </c>
      <c r="O61" s="84">
        <v>17302.8</v>
      </c>
      <c r="P61" s="72"/>
    </row>
    <row r="62" spans="1:16" s="60" customFormat="1" ht="20.25" customHeight="1" thickBot="1" x14ac:dyDescent="0.25">
      <c r="A62" s="59">
        <v>38</v>
      </c>
      <c r="C62" s="61" t="s">
        <v>670</v>
      </c>
      <c r="D62" s="61" t="s">
        <v>671</v>
      </c>
      <c r="E62" s="62" t="s">
        <v>672</v>
      </c>
      <c r="F62" s="63">
        <v>29</v>
      </c>
      <c r="G62" s="64">
        <v>1</v>
      </c>
      <c r="H62" s="65">
        <v>4080.58</v>
      </c>
      <c r="I62" s="63">
        <v>29</v>
      </c>
      <c r="J62" s="73">
        <v>29</v>
      </c>
      <c r="K62" s="67">
        <v>1</v>
      </c>
      <c r="L62" s="68">
        <v>3.45</v>
      </c>
      <c r="M62" s="69">
        <v>60.73</v>
      </c>
      <c r="N62" s="74">
        <v>10075.709999999999</v>
      </c>
      <c r="O62" s="84">
        <v>14156.29</v>
      </c>
      <c r="P62" s="72"/>
    </row>
    <row r="63" spans="1:16" s="60" customFormat="1" ht="20.25" customHeight="1" thickBot="1" x14ac:dyDescent="0.25">
      <c r="A63" s="59">
        <v>39</v>
      </c>
      <c r="C63" s="61" t="s">
        <v>673</v>
      </c>
      <c r="D63" s="61" t="s">
        <v>674</v>
      </c>
      <c r="E63" s="62" t="s">
        <v>669</v>
      </c>
      <c r="F63" s="63">
        <v>89</v>
      </c>
      <c r="G63" s="64">
        <v>3</v>
      </c>
      <c r="H63" s="65">
        <v>12241.74</v>
      </c>
      <c r="I63" s="63">
        <v>89</v>
      </c>
      <c r="J63" s="73">
        <v>89</v>
      </c>
      <c r="K63" s="67">
        <v>3</v>
      </c>
      <c r="L63" s="68">
        <v>3.37</v>
      </c>
      <c r="M63" s="69">
        <v>59.33</v>
      </c>
      <c r="N63" s="74">
        <v>9843.44</v>
      </c>
      <c r="O63" s="84">
        <v>22085.18</v>
      </c>
      <c r="P63" s="72"/>
    </row>
    <row r="64" spans="1:16" s="60" customFormat="1" ht="20.25" customHeight="1" thickBot="1" x14ac:dyDescent="0.25">
      <c r="A64" s="59">
        <v>40</v>
      </c>
      <c r="C64" s="61" t="s">
        <v>675</v>
      </c>
      <c r="D64" s="61" t="s">
        <v>676</v>
      </c>
      <c r="E64" s="62" t="s">
        <v>672</v>
      </c>
      <c r="F64" s="63">
        <v>83</v>
      </c>
      <c r="G64" s="64">
        <v>1</v>
      </c>
      <c r="H64" s="65">
        <v>4080.58</v>
      </c>
      <c r="I64" s="63">
        <v>83</v>
      </c>
      <c r="J64" s="73">
        <v>83</v>
      </c>
      <c r="K64" s="67">
        <v>1</v>
      </c>
      <c r="L64" s="68">
        <v>1.2</v>
      </c>
      <c r="M64" s="69">
        <v>21.12</v>
      </c>
      <c r="N64" s="74">
        <v>3504.02</v>
      </c>
      <c r="O64" s="84">
        <v>7584.6</v>
      </c>
      <c r="P64" s="72"/>
    </row>
    <row r="65" spans="1:16" s="60" customFormat="1" ht="20.25" customHeight="1" thickBot="1" x14ac:dyDescent="0.25">
      <c r="A65" s="59">
        <v>41</v>
      </c>
      <c r="C65" s="61" t="s">
        <v>677</v>
      </c>
      <c r="D65" s="61" t="s">
        <v>678</v>
      </c>
      <c r="E65" s="62" t="s">
        <v>672</v>
      </c>
      <c r="F65" s="63">
        <v>72</v>
      </c>
      <c r="G65" s="64">
        <v>1</v>
      </c>
      <c r="H65" s="65">
        <v>4080.58</v>
      </c>
      <c r="I65" s="63">
        <v>72</v>
      </c>
      <c r="J65" s="73">
        <v>72</v>
      </c>
      <c r="K65" s="67">
        <v>1</v>
      </c>
      <c r="L65" s="68">
        <v>1.39</v>
      </c>
      <c r="M65" s="69">
        <v>24.47</v>
      </c>
      <c r="N65" s="74">
        <v>4059.82</v>
      </c>
      <c r="O65" s="84">
        <v>8140.4</v>
      </c>
      <c r="P65" s="72"/>
    </row>
    <row r="66" spans="1:16" s="60" customFormat="1" ht="20.25" customHeight="1" thickBot="1" x14ac:dyDescent="0.25">
      <c r="A66" s="59">
        <v>42</v>
      </c>
      <c r="C66" s="61" t="s">
        <v>679</v>
      </c>
      <c r="D66" s="61" t="s">
        <v>680</v>
      </c>
      <c r="E66" s="62" t="s">
        <v>681</v>
      </c>
      <c r="F66" s="63">
        <v>39</v>
      </c>
      <c r="G66" s="64">
        <v>1</v>
      </c>
      <c r="H66" s="65">
        <v>4080.58</v>
      </c>
      <c r="I66" s="63">
        <v>39</v>
      </c>
      <c r="J66" s="73">
        <v>39</v>
      </c>
      <c r="K66" s="67">
        <v>1</v>
      </c>
      <c r="L66" s="68">
        <v>2.56</v>
      </c>
      <c r="M66" s="69">
        <v>45.07</v>
      </c>
      <c r="N66" s="74">
        <v>7477.56</v>
      </c>
      <c r="O66" s="84">
        <v>11558.14</v>
      </c>
      <c r="P66" s="72"/>
    </row>
    <row r="67" spans="1:16" s="60" customFormat="1" ht="20.25" customHeight="1" thickBot="1" x14ac:dyDescent="0.25">
      <c r="A67" s="59">
        <v>43</v>
      </c>
      <c r="C67" s="61" t="s">
        <v>682</v>
      </c>
      <c r="D67" s="61" t="s">
        <v>583</v>
      </c>
      <c r="E67" s="62" t="s">
        <v>672</v>
      </c>
      <c r="F67" s="63">
        <v>74</v>
      </c>
      <c r="G67" s="64">
        <v>2</v>
      </c>
      <c r="H67" s="65">
        <v>8161.16</v>
      </c>
      <c r="I67" s="63">
        <v>74</v>
      </c>
      <c r="J67" s="73">
        <v>74</v>
      </c>
      <c r="K67" s="67">
        <v>2</v>
      </c>
      <c r="L67" s="68">
        <v>2.7</v>
      </c>
      <c r="M67" s="69">
        <v>47.53</v>
      </c>
      <c r="N67" s="74">
        <v>7885.7</v>
      </c>
      <c r="O67" s="84">
        <v>16046.86</v>
      </c>
      <c r="P67" s="72"/>
    </row>
    <row r="68" spans="1:16" s="60" customFormat="1" ht="20.25" customHeight="1" thickBot="1" x14ac:dyDescent="0.25">
      <c r="A68" s="59">
        <v>44</v>
      </c>
      <c r="C68" s="61" t="s">
        <v>683</v>
      </c>
      <c r="D68" s="61" t="s">
        <v>684</v>
      </c>
      <c r="E68" s="62" t="s">
        <v>685</v>
      </c>
      <c r="F68" s="63">
        <v>88</v>
      </c>
      <c r="G68" s="64">
        <v>1</v>
      </c>
      <c r="H68" s="65">
        <v>4080.58</v>
      </c>
      <c r="I68" s="63">
        <v>88</v>
      </c>
      <c r="J68" s="73">
        <v>88</v>
      </c>
      <c r="K68" s="67">
        <v>1</v>
      </c>
      <c r="L68" s="68">
        <v>1.1399999999999999</v>
      </c>
      <c r="M68" s="69">
        <v>20.07</v>
      </c>
      <c r="N68" s="74">
        <v>3329.81</v>
      </c>
      <c r="O68" s="84">
        <v>7410.39</v>
      </c>
      <c r="P68" s="72"/>
    </row>
    <row r="69" spans="1:16" s="60" customFormat="1" ht="20.25" customHeight="1" thickBot="1" x14ac:dyDescent="0.25">
      <c r="A69" s="59">
        <v>45</v>
      </c>
      <c r="C69" s="61" t="s">
        <v>686</v>
      </c>
      <c r="D69" s="61" t="s">
        <v>687</v>
      </c>
      <c r="E69" s="62" t="s">
        <v>672</v>
      </c>
      <c r="F69" s="63">
        <v>48</v>
      </c>
      <c r="G69" s="64">
        <v>1</v>
      </c>
      <c r="H69" s="65">
        <v>4080.58</v>
      </c>
      <c r="I69" s="63">
        <v>48</v>
      </c>
      <c r="J69" s="73">
        <v>48</v>
      </c>
      <c r="K69" s="67">
        <v>1</v>
      </c>
      <c r="L69" s="68">
        <v>2.08</v>
      </c>
      <c r="M69" s="69">
        <v>36.619999999999997</v>
      </c>
      <c r="N69" s="74">
        <v>6075.62</v>
      </c>
      <c r="O69" s="84">
        <v>10156.200000000001</v>
      </c>
      <c r="P69" s="72"/>
    </row>
    <row r="70" spans="1:16" s="60" customFormat="1" ht="20.25" customHeight="1" thickBot="1" x14ac:dyDescent="0.25">
      <c r="A70" s="59">
        <v>46</v>
      </c>
      <c r="C70" s="61" t="s">
        <v>688</v>
      </c>
      <c r="D70" s="61" t="s">
        <v>689</v>
      </c>
      <c r="E70" s="62" t="s">
        <v>690</v>
      </c>
      <c r="F70" s="63">
        <v>95</v>
      </c>
      <c r="G70" s="64">
        <v>1</v>
      </c>
      <c r="H70" s="65">
        <v>4080.58</v>
      </c>
      <c r="I70" s="63">
        <v>95</v>
      </c>
      <c r="J70" s="73">
        <v>95</v>
      </c>
      <c r="K70" s="67">
        <v>1</v>
      </c>
      <c r="L70" s="68">
        <v>1.05</v>
      </c>
      <c r="M70" s="69">
        <v>18.48</v>
      </c>
      <c r="N70" s="74">
        <v>3066.02</v>
      </c>
      <c r="O70" s="84">
        <v>7146.6</v>
      </c>
      <c r="P70" s="72"/>
    </row>
    <row r="71" spans="1:16" s="60" customFormat="1" ht="20.25" customHeight="1" thickBot="1" x14ac:dyDescent="0.25">
      <c r="A71" s="59">
        <v>47</v>
      </c>
      <c r="C71" s="61" t="s">
        <v>691</v>
      </c>
      <c r="D71" s="61" t="s">
        <v>692</v>
      </c>
      <c r="E71" s="62" t="s">
        <v>672</v>
      </c>
      <c r="F71" s="63">
        <v>100</v>
      </c>
      <c r="G71" s="64">
        <v>2</v>
      </c>
      <c r="H71" s="65">
        <v>8161.16</v>
      </c>
      <c r="I71" s="63">
        <v>100</v>
      </c>
      <c r="J71" s="73">
        <v>100</v>
      </c>
      <c r="K71" s="67">
        <v>2</v>
      </c>
      <c r="L71" s="68">
        <v>2</v>
      </c>
      <c r="M71" s="69">
        <v>35.21</v>
      </c>
      <c r="N71" s="74">
        <v>5841.69</v>
      </c>
      <c r="O71" s="84">
        <v>14002.85</v>
      </c>
      <c r="P71" s="72"/>
    </row>
    <row r="72" spans="1:16" s="60" customFormat="1" ht="20.25" customHeight="1" thickBot="1" x14ac:dyDescent="0.25">
      <c r="A72" s="59">
        <v>48</v>
      </c>
      <c r="C72" s="61" t="s">
        <v>693</v>
      </c>
      <c r="D72" s="61" t="s">
        <v>694</v>
      </c>
      <c r="E72" s="62" t="s">
        <v>672</v>
      </c>
      <c r="F72" s="63">
        <v>69</v>
      </c>
      <c r="G72" s="64">
        <v>3</v>
      </c>
      <c r="H72" s="65">
        <v>12241.74</v>
      </c>
      <c r="I72" s="63">
        <v>69</v>
      </c>
      <c r="J72" s="73">
        <v>69</v>
      </c>
      <c r="K72" s="67">
        <v>3</v>
      </c>
      <c r="L72" s="68">
        <v>4.3499999999999996</v>
      </c>
      <c r="M72" s="69">
        <v>76.58</v>
      </c>
      <c r="N72" s="74">
        <v>12705.39</v>
      </c>
      <c r="O72" s="84">
        <v>24947.13</v>
      </c>
      <c r="P72" s="72"/>
    </row>
    <row r="73" spans="1:16" s="60" customFormat="1" ht="20.25" customHeight="1" thickBot="1" x14ac:dyDescent="0.25">
      <c r="A73" s="59">
        <v>49</v>
      </c>
      <c r="C73" s="61" t="s">
        <v>695</v>
      </c>
      <c r="D73" s="61" t="s">
        <v>696</v>
      </c>
      <c r="E73" s="62" t="s">
        <v>672</v>
      </c>
      <c r="F73" s="63">
        <v>72</v>
      </c>
      <c r="G73" s="64">
        <v>1</v>
      </c>
      <c r="H73" s="65">
        <v>4080.58</v>
      </c>
      <c r="I73" s="63">
        <v>72</v>
      </c>
      <c r="J73" s="73">
        <v>72</v>
      </c>
      <c r="K73" s="67">
        <v>1</v>
      </c>
      <c r="L73" s="68">
        <v>1.39</v>
      </c>
      <c r="M73" s="69">
        <v>24.47</v>
      </c>
      <c r="N73" s="74">
        <v>4059.82</v>
      </c>
      <c r="O73" s="84">
        <v>8140.4</v>
      </c>
      <c r="P73" s="72"/>
    </row>
    <row r="74" spans="1:16" s="60" customFormat="1" ht="20.25" customHeight="1" thickBot="1" x14ac:dyDescent="0.25">
      <c r="A74" s="59">
        <v>50</v>
      </c>
      <c r="C74" s="61" t="s">
        <v>697</v>
      </c>
      <c r="D74" s="61" t="s">
        <v>698</v>
      </c>
      <c r="E74" s="62" t="s">
        <v>672</v>
      </c>
      <c r="F74" s="63">
        <v>37</v>
      </c>
      <c r="G74" s="64">
        <v>1</v>
      </c>
      <c r="H74" s="65">
        <v>4080.58</v>
      </c>
      <c r="I74" s="63">
        <v>37</v>
      </c>
      <c r="J74" s="73">
        <v>37</v>
      </c>
      <c r="K74" s="67">
        <v>1</v>
      </c>
      <c r="L74" s="68">
        <v>2.7</v>
      </c>
      <c r="M74" s="69">
        <v>47.53</v>
      </c>
      <c r="N74" s="74">
        <v>7885.7</v>
      </c>
      <c r="O74" s="84">
        <v>11966.28</v>
      </c>
      <c r="P74" s="72"/>
    </row>
    <row r="75" spans="1:16" s="60" customFormat="1" ht="20.25" customHeight="1" thickBot="1" x14ac:dyDescent="0.25">
      <c r="A75" s="59">
        <v>51</v>
      </c>
      <c r="C75" s="61" t="s">
        <v>699</v>
      </c>
      <c r="D75" s="61" t="s">
        <v>700</v>
      </c>
      <c r="E75" s="62" t="s">
        <v>701</v>
      </c>
      <c r="F75" s="63">
        <v>57</v>
      </c>
      <c r="G75" s="64">
        <v>1</v>
      </c>
      <c r="H75" s="65">
        <v>4080.58</v>
      </c>
      <c r="I75" s="63">
        <v>57</v>
      </c>
      <c r="J75" s="73">
        <v>57</v>
      </c>
      <c r="K75" s="67">
        <v>1</v>
      </c>
      <c r="L75" s="68">
        <v>1.75</v>
      </c>
      <c r="M75" s="69">
        <v>30.81</v>
      </c>
      <c r="N75" s="74">
        <v>5111.6899999999996</v>
      </c>
      <c r="O75" s="84">
        <v>9192.27</v>
      </c>
      <c r="P75" s="72"/>
    </row>
    <row r="76" spans="1:16" s="60" customFormat="1" ht="20.25" customHeight="1" thickBot="1" x14ac:dyDescent="0.25">
      <c r="A76" s="59">
        <v>52</v>
      </c>
      <c r="C76" s="61" t="s">
        <v>702</v>
      </c>
      <c r="D76" s="61" t="s">
        <v>703</v>
      </c>
      <c r="E76" s="62" t="s">
        <v>672</v>
      </c>
      <c r="F76" s="63">
        <v>149</v>
      </c>
      <c r="G76" s="64">
        <v>7</v>
      </c>
      <c r="H76" s="65">
        <v>28564.06</v>
      </c>
      <c r="I76" s="63">
        <v>149</v>
      </c>
      <c r="J76" s="73">
        <v>149</v>
      </c>
      <c r="K76" s="67">
        <v>7</v>
      </c>
      <c r="L76" s="68">
        <v>4.7</v>
      </c>
      <c r="M76" s="69">
        <v>82.74</v>
      </c>
      <c r="N76" s="74">
        <v>13727.39</v>
      </c>
      <c r="O76" s="84">
        <v>42291.45</v>
      </c>
      <c r="P76" s="72"/>
    </row>
    <row r="77" spans="1:16" s="60" customFormat="1" ht="20.25" customHeight="1" thickBot="1" x14ac:dyDescent="0.25">
      <c r="A77" s="59">
        <v>53</v>
      </c>
      <c r="C77" s="61" t="s">
        <v>704</v>
      </c>
      <c r="D77" s="61" t="s">
        <v>591</v>
      </c>
      <c r="E77" s="62" t="s">
        <v>705</v>
      </c>
      <c r="F77" s="63">
        <v>81</v>
      </c>
      <c r="G77" s="64">
        <v>2</v>
      </c>
      <c r="H77" s="65">
        <v>8161.16</v>
      </c>
      <c r="I77" s="63">
        <v>81</v>
      </c>
      <c r="J77" s="73">
        <v>81</v>
      </c>
      <c r="K77" s="67">
        <v>2</v>
      </c>
      <c r="L77" s="68">
        <v>2.4700000000000002</v>
      </c>
      <c r="M77" s="69">
        <v>43.48</v>
      </c>
      <c r="N77" s="74">
        <v>7213.77</v>
      </c>
      <c r="O77" s="84">
        <v>15374.93</v>
      </c>
      <c r="P77" s="72"/>
    </row>
    <row r="78" spans="1:16" s="60" customFormat="1" ht="20.25" customHeight="1" thickBot="1" x14ac:dyDescent="0.25">
      <c r="A78" s="59">
        <v>54</v>
      </c>
      <c r="C78" s="61" t="s">
        <v>706</v>
      </c>
      <c r="D78" s="61" t="s">
        <v>707</v>
      </c>
      <c r="E78" s="62" t="s">
        <v>672</v>
      </c>
      <c r="F78" s="63">
        <v>30</v>
      </c>
      <c r="G78" s="64">
        <v>3</v>
      </c>
      <c r="H78" s="65">
        <v>12241.74</v>
      </c>
      <c r="I78" s="63">
        <v>30</v>
      </c>
      <c r="J78" s="73">
        <v>30</v>
      </c>
      <c r="K78" s="67">
        <v>3</v>
      </c>
      <c r="L78" s="68">
        <v>10</v>
      </c>
      <c r="M78" s="69">
        <v>176.04</v>
      </c>
      <c r="N78" s="74">
        <v>29206.799999999999</v>
      </c>
      <c r="O78" s="84">
        <v>41448.54</v>
      </c>
      <c r="P78" s="72"/>
    </row>
    <row r="79" spans="1:16" s="60" customFormat="1" ht="20.25" customHeight="1" thickBot="1" x14ac:dyDescent="0.25">
      <c r="A79" s="59">
        <v>55</v>
      </c>
      <c r="C79" s="61" t="s">
        <v>708</v>
      </c>
      <c r="D79" s="61" t="s">
        <v>583</v>
      </c>
      <c r="E79" s="62" t="s">
        <v>709</v>
      </c>
      <c r="F79" s="63">
        <v>33</v>
      </c>
      <c r="G79" s="64">
        <v>1</v>
      </c>
      <c r="H79" s="65">
        <v>4080.58</v>
      </c>
      <c r="I79" s="63">
        <v>33</v>
      </c>
      <c r="J79" s="73">
        <v>33</v>
      </c>
      <c r="K79" s="67">
        <v>1</v>
      </c>
      <c r="L79" s="68">
        <v>3.03</v>
      </c>
      <c r="M79" s="69">
        <v>53.34</v>
      </c>
      <c r="N79" s="74">
        <v>8849.64</v>
      </c>
      <c r="O79" s="84">
        <v>12930.22</v>
      </c>
      <c r="P79" s="72"/>
    </row>
    <row r="80" spans="1:16" s="60" customFormat="1" ht="20.25" customHeight="1" thickBot="1" x14ac:dyDescent="0.25">
      <c r="A80" s="59">
        <v>56</v>
      </c>
      <c r="C80" s="61" t="s">
        <v>710</v>
      </c>
      <c r="D80" s="61" t="s">
        <v>680</v>
      </c>
      <c r="E80" s="62" t="s">
        <v>709</v>
      </c>
      <c r="F80" s="63">
        <v>38</v>
      </c>
      <c r="G80" s="64">
        <v>1</v>
      </c>
      <c r="H80" s="65">
        <v>4080.58</v>
      </c>
      <c r="I80" s="63">
        <v>38</v>
      </c>
      <c r="J80" s="73">
        <v>38</v>
      </c>
      <c r="K80" s="67">
        <v>1</v>
      </c>
      <c r="L80" s="68">
        <v>2.63</v>
      </c>
      <c r="M80" s="69">
        <v>46.3</v>
      </c>
      <c r="N80" s="74">
        <v>7681.63</v>
      </c>
      <c r="O80" s="84">
        <v>11762.21</v>
      </c>
      <c r="P80" s="72"/>
    </row>
    <row r="81" spans="1:16" s="60" customFormat="1" ht="20.25" customHeight="1" thickBot="1" x14ac:dyDescent="0.25">
      <c r="A81" s="59">
        <v>57</v>
      </c>
      <c r="C81" s="61" t="s">
        <v>711</v>
      </c>
      <c r="D81" s="61" t="s">
        <v>602</v>
      </c>
      <c r="E81" s="62" t="s">
        <v>709</v>
      </c>
      <c r="F81" s="63">
        <v>94</v>
      </c>
      <c r="G81" s="64">
        <v>1</v>
      </c>
      <c r="H81" s="65">
        <v>4080.58</v>
      </c>
      <c r="I81" s="63">
        <v>94</v>
      </c>
      <c r="J81" s="73">
        <v>94</v>
      </c>
      <c r="K81" s="67">
        <v>1</v>
      </c>
      <c r="L81" s="68">
        <v>1.06</v>
      </c>
      <c r="M81" s="69">
        <v>18.66</v>
      </c>
      <c r="N81" s="74">
        <v>3095.88</v>
      </c>
      <c r="O81" s="84">
        <v>7176.46</v>
      </c>
      <c r="P81" s="72"/>
    </row>
    <row r="82" spans="1:16" s="60" customFormat="1" ht="20.25" customHeight="1" thickBot="1" x14ac:dyDescent="0.25">
      <c r="A82" s="59">
        <v>58</v>
      </c>
      <c r="C82" s="61" t="s">
        <v>712</v>
      </c>
      <c r="D82" s="61" t="s">
        <v>713</v>
      </c>
      <c r="E82" s="62" t="s">
        <v>714</v>
      </c>
      <c r="F82" s="63">
        <v>41</v>
      </c>
      <c r="G82" s="64">
        <v>1</v>
      </c>
      <c r="H82" s="65">
        <v>4080.58</v>
      </c>
      <c r="I82" s="63">
        <v>41</v>
      </c>
      <c r="J82" s="73">
        <v>41</v>
      </c>
      <c r="K82" s="67">
        <v>1</v>
      </c>
      <c r="L82" s="68">
        <v>2.44</v>
      </c>
      <c r="M82" s="69">
        <v>42.95</v>
      </c>
      <c r="N82" s="74">
        <v>7125.83</v>
      </c>
      <c r="O82" s="84">
        <v>11206.41</v>
      </c>
      <c r="P82" s="72"/>
    </row>
    <row r="83" spans="1:16" s="60" customFormat="1" ht="20.25" customHeight="1" thickBot="1" x14ac:dyDescent="0.25">
      <c r="A83" s="59">
        <v>59</v>
      </c>
      <c r="C83" s="61" t="s">
        <v>715</v>
      </c>
      <c r="D83" s="61" t="s">
        <v>716</v>
      </c>
      <c r="E83" s="62" t="s">
        <v>714</v>
      </c>
      <c r="F83" s="63">
        <v>52</v>
      </c>
      <c r="G83" s="64">
        <v>2</v>
      </c>
      <c r="H83" s="65">
        <v>8161.16</v>
      </c>
      <c r="I83" s="63">
        <v>52</v>
      </c>
      <c r="J83" s="73">
        <v>52</v>
      </c>
      <c r="K83" s="67">
        <v>2</v>
      </c>
      <c r="L83" s="68">
        <v>3.85</v>
      </c>
      <c r="M83" s="69">
        <v>67.78</v>
      </c>
      <c r="N83" s="74">
        <v>11245.38</v>
      </c>
      <c r="O83" s="84">
        <v>19406.54</v>
      </c>
      <c r="P83" s="72"/>
    </row>
    <row r="84" spans="1:16" s="60" customFormat="1" ht="20.25" customHeight="1" thickBot="1" x14ac:dyDescent="0.25">
      <c r="A84" s="59">
        <v>60</v>
      </c>
      <c r="C84" s="61" t="s">
        <v>717</v>
      </c>
      <c r="D84" s="61" t="s">
        <v>718</v>
      </c>
      <c r="E84" s="62" t="s">
        <v>672</v>
      </c>
      <c r="F84" s="63">
        <v>50</v>
      </c>
      <c r="G84" s="64">
        <v>2</v>
      </c>
      <c r="H84" s="65">
        <v>8161.16</v>
      </c>
      <c r="I84" s="63">
        <v>50</v>
      </c>
      <c r="J84" s="73">
        <v>50</v>
      </c>
      <c r="K84" s="67">
        <v>2</v>
      </c>
      <c r="L84" s="68">
        <v>4</v>
      </c>
      <c r="M84" s="69">
        <v>70.42</v>
      </c>
      <c r="N84" s="74">
        <v>11683.38</v>
      </c>
      <c r="O84" s="84">
        <v>19844.54</v>
      </c>
      <c r="P84" s="72"/>
    </row>
    <row r="85" spans="1:16" s="60" customFormat="1" ht="20.25" customHeight="1" thickBot="1" x14ac:dyDescent="0.25">
      <c r="A85" s="59">
        <v>61</v>
      </c>
      <c r="C85" s="61" t="s">
        <v>719</v>
      </c>
      <c r="D85" s="61" t="s">
        <v>720</v>
      </c>
      <c r="E85" s="62" t="s">
        <v>672</v>
      </c>
      <c r="F85" s="63">
        <v>69</v>
      </c>
      <c r="G85" s="64">
        <v>6</v>
      </c>
      <c r="H85" s="65">
        <v>24483.48</v>
      </c>
      <c r="I85" s="63">
        <v>69</v>
      </c>
      <c r="J85" s="73">
        <v>69</v>
      </c>
      <c r="K85" s="67">
        <v>6</v>
      </c>
      <c r="L85" s="68">
        <v>8.6999999999999993</v>
      </c>
      <c r="M85" s="69">
        <v>153.15</v>
      </c>
      <c r="N85" s="74">
        <v>25409.119999999999</v>
      </c>
      <c r="O85" s="84">
        <v>49892.6</v>
      </c>
      <c r="P85" s="72"/>
    </row>
    <row r="86" spans="1:16" s="60" customFormat="1" ht="20.25" customHeight="1" thickBot="1" x14ac:dyDescent="0.25">
      <c r="A86" s="59">
        <v>62</v>
      </c>
      <c r="C86" s="61" t="s">
        <v>721</v>
      </c>
      <c r="D86" s="61" t="s">
        <v>722</v>
      </c>
      <c r="E86" s="62" t="s">
        <v>723</v>
      </c>
      <c r="F86" s="63">
        <v>85</v>
      </c>
      <c r="G86" s="64">
        <v>2</v>
      </c>
      <c r="H86" s="65">
        <v>8161.16</v>
      </c>
      <c r="I86" s="63">
        <v>85</v>
      </c>
      <c r="J86" s="73">
        <v>85</v>
      </c>
      <c r="K86" s="67">
        <v>2</v>
      </c>
      <c r="L86" s="68">
        <v>2.35</v>
      </c>
      <c r="M86" s="69">
        <v>41.37</v>
      </c>
      <c r="N86" s="74">
        <v>6863.7</v>
      </c>
      <c r="O86" s="84">
        <v>15024.86</v>
      </c>
      <c r="P86" s="72"/>
    </row>
    <row r="87" spans="1:16" s="60" customFormat="1" ht="20.25" customHeight="1" thickBot="1" x14ac:dyDescent="0.25">
      <c r="A87" s="59">
        <v>63</v>
      </c>
      <c r="C87" s="61" t="s">
        <v>724</v>
      </c>
      <c r="D87" s="61" t="s">
        <v>725</v>
      </c>
      <c r="E87" s="62" t="s">
        <v>723</v>
      </c>
      <c r="F87" s="63">
        <v>109</v>
      </c>
      <c r="G87" s="64">
        <v>1</v>
      </c>
      <c r="H87" s="65">
        <v>4080.58</v>
      </c>
      <c r="I87" s="63">
        <v>109</v>
      </c>
      <c r="J87" s="73">
        <v>109</v>
      </c>
      <c r="K87" s="67">
        <v>1</v>
      </c>
      <c r="L87" s="68">
        <v>0.92</v>
      </c>
      <c r="M87" s="69">
        <v>16.2</v>
      </c>
      <c r="N87" s="74">
        <v>2687.74</v>
      </c>
      <c r="O87" s="84">
        <v>6768.32</v>
      </c>
      <c r="P87" s="72"/>
    </row>
    <row r="88" spans="1:16" s="60" customFormat="1" ht="20.25" customHeight="1" thickBot="1" x14ac:dyDescent="0.25">
      <c r="A88" s="59">
        <v>64</v>
      </c>
      <c r="C88" s="61" t="s">
        <v>726</v>
      </c>
      <c r="D88" s="61" t="s">
        <v>727</v>
      </c>
      <c r="E88" s="62" t="s">
        <v>672</v>
      </c>
      <c r="F88" s="63">
        <v>76</v>
      </c>
      <c r="G88" s="64">
        <v>3</v>
      </c>
      <c r="H88" s="65">
        <v>12241.74</v>
      </c>
      <c r="I88" s="63">
        <v>76</v>
      </c>
      <c r="J88" s="73">
        <v>76</v>
      </c>
      <c r="K88" s="67">
        <v>3</v>
      </c>
      <c r="L88" s="68">
        <v>3.95</v>
      </c>
      <c r="M88" s="69">
        <v>69.540000000000006</v>
      </c>
      <c r="N88" s="74">
        <v>11537.38</v>
      </c>
      <c r="O88" s="84">
        <v>23779.119999999999</v>
      </c>
      <c r="P88" s="72"/>
    </row>
    <row r="89" spans="1:16" s="60" customFormat="1" ht="20.25" customHeight="1" thickBot="1" x14ac:dyDescent="0.25">
      <c r="A89" s="59">
        <v>65</v>
      </c>
      <c r="C89" s="61" t="s">
        <v>728</v>
      </c>
      <c r="D89" s="61" t="s">
        <v>729</v>
      </c>
      <c r="E89" s="62" t="s">
        <v>730</v>
      </c>
      <c r="F89" s="63">
        <v>87</v>
      </c>
      <c r="G89" s="64">
        <v>3</v>
      </c>
      <c r="H89" s="65">
        <v>12241.74</v>
      </c>
      <c r="I89" s="63">
        <v>87</v>
      </c>
      <c r="J89" s="73">
        <v>87</v>
      </c>
      <c r="K89" s="67">
        <v>3</v>
      </c>
      <c r="L89" s="68">
        <v>3.45</v>
      </c>
      <c r="M89" s="69">
        <v>60.73</v>
      </c>
      <c r="N89" s="74">
        <v>10075.709999999999</v>
      </c>
      <c r="O89" s="84">
        <v>22317.45</v>
      </c>
      <c r="P89" s="72"/>
    </row>
    <row r="90" spans="1:16" s="60" customFormat="1" ht="20.25" customHeight="1" thickBot="1" x14ac:dyDescent="0.25">
      <c r="A90" s="59">
        <v>66</v>
      </c>
      <c r="C90" s="61" t="s">
        <v>731</v>
      </c>
      <c r="D90" s="61" t="s">
        <v>591</v>
      </c>
      <c r="E90" s="62" t="s">
        <v>730</v>
      </c>
      <c r="F90" s="63">
        <v>98</v>
      </c>
      <c r="G90" s="64">
        <v>3</v>
      </c>
      <c r="H90" s="65">
        <v>12241.74</v>
      </c>
      <c r="I90" s="63">
        <v>98</v>
      </c>
      <c r="J90" s="73">
        <v>98</v>
      </c>
      <c r="K90" s="67">
        <v>3</v>
      </c>
      <c r="L90" s="68">
        <v>3.06</v>
      </c>
      <c r="M90" s="69">
        <v>53.87</v>
      </c>
      <c r="N90" s="74">
        <v>8937.57</v>
      </c>
      <c r="O90" s="84">
        <v>21179.31</v>
      </c>
      <c r="P90" s="72"/>
    </row>
    <row r="91" spans="1:16" s="60" customFormat="1" ht="20.25" customHeight="1" thickBot="1" x14ac:dyDescent="0.25">
      <c r="A91" s="59">
        <v>67</v>
      </c>
      <c r="C91" s="61" t="s">
        <v>732</v>
      </c>
      <c r="D91" s="61" t="s">
        <v>713</v>
      </c>
      <c r="E91" s="62" t="s">
        <v>730</v>
      </c>
      <c r="F91" s="63">
        <v>66</v>
      </c>
      <c r="G91" s="64">
        <v>3</v>
      </c>
      <c r="H91" s="65">
        <v>12241.74</v>
      </c>
      <c r="I91" s="63">
        <v>66</v>
      </c>
      <c r="J91" s="73">
        <v>66</v>
      </c>
      <c r="K91" s="67">
        <v>3</v>
      </c>
      <c r="L91" s="68">
        <v>4.55</v>
      </c>
      <c r="M91" s="69">
        <v>80.099999999999994</v>
      </c>
      <c r="N91" s="74">
        <v>13289.39</v>
      </c>
      <c r="O91" s="84">
        <v>25531.13</v>
      </c>
      <c r="P91" s="72"/>
    </row>
    <row r="92" spans="1:16" s="60" customFormat="1" ht="20.25" customHeight="1" thickBot="1" x14ac:dyDescent="0.25">
      <c r="A92" s="59">
        <v>68</v>
      </c>
      <c r="C92" s="61" t="s">
        <v>733</v>
      </c>
      <c r="D92" s="61" t="s">
        <v>609</v>
      </c>
      <c r="E92" s="62" t="s">
        <v>734</v>
      </c>
      <c r="F92" s="63">
        <v>116</v>
      </c>
      <c r="G92" s="64">
        <v>1</v>
      </c>
      <c r="H92" s="65">
        <v>4080.58</v>
      </c>
      <c r="I92" s="63">
        <v>116</v>
      </c>
      <c r="J92" s="73">
        <v>116</v>
      </c>
      <c r="K92" s="67">
        <v>1</v>
      </c>
      <c r="L92" s="68">
        <v>0.86</v>
      </c>
      <c r="M92" s="69">
        <v>15.14</v>
      </c>
      <c r="N92" s="74">
        <v>2511.88</v>
      </c>
      <c r="O92" s="84">
        <v>6592.46</v>
      </c>
      <c r="P92" s="72"/>
    </row>
    <row r="93" spans="1:16" s="60" customFormat="1" ht="20.25" customHeight="1" thickBot="1" x14ac:dyDescent="0.25">
      <c r="A93" s="59">
        <v>69</v>
      </c>
      <c r="C93" s="61" t="s">
        <v>735</v>
      </c>
      <c r="D93" s="61" t="s">
        <v>736</v>
      </c>
      <c r="E93" s="62" t="s">
        <v>737</v>
      </c>
      <c r="F93" s="63">
        <v>119</v>
      </c>
      <c r="G93" s="64">
        <v>1</v>
      </c>
      <c r="H93" s="65">
        <v>4080.58</v>
      </c>
      <c r="I93" s="63">
        <v>119</v>
      </c>
      <c r="J93" s="73">
        <v>119</v>
      </c>
      <c r="K93" s="67">
        <v>1</v>
      </c>
      <c r="L93" s="68">
        <v>0.84</v>
      </c>
      <c r="M93" s="69">
        <v>14.79</v>
      </c>
      <c r="N93" s="74">
        <v>2453.81</v>
      </c>
      <c r="O93" s="84">
        <v>6534.39</v>
      </c>
      <c r="P93" s="72"/>
    </row>
    <row r="94" spans="1:16" s="60" customFormat="1" ht="20.25" customHeight="1" thickBot="1" x14ac:dyDescent="0.25">
      <c r="A94" s="59">
        <v>70</v>
      </c>
      <c r="C94" s="61" t="s">
        <v>738</v>
      </c>
      <c r="D94" s="61" t="s">
        <v>739</v>
      </c>
      <c r="E94" s="62" t="s">
        <v>740</v>
      </c>
      <c r="F94" s="63">
        <v>127</v>
      </c>
      <c r="G94" s="64">
        <v>1</v>
      </c>
      <c r="H94" s="65">
        <v>4080.58</v>
      </c>
      <c r="I94" s="63">
        <v>127</v>
      </c>
      <c r="J94" s="73">
        <v>127</v>
      </c>
      <c r="K94" s="67">
        <v>1</v>
      </c>
      <c r="L94" s="68">
        <v>0.79</v>
      </c>
      <c r="M94" s="69">
        <v>13.91</v>
      </c>
      <c r="N94" s="74">
        <v>2307.81</v>
      </c>
      <c r="O94" s="84">
        <v>6388.39</v>
      </c>
      <c r="P94" s="72"/>
    </row>
    <row r="95" spans="1:16" s="60" customFormat="1" ht="20.25" customHeight="1" thickBot="1" x14ac:dyDescent="0.25">
      <c r="A95" s="59">
        <v>71</v>
      </c>
      <c r="C95" s="61" t="s">
        <v>741</v>
      </c>
      <c r="D95" s="61" t="s">
        <v>742</v>
      </c>
      <c r="E95" s="62" t="s">
        <v>743</v>
      </c>
      <c r="F95" s="63">
        <v>59</v>
      </c>
      <c r="G95" s="64">
        <v>2</v>
      </c>
      <c r="H95" s="65">
        <v>8161.16</v>
      </c>
      <c r="I95" s="63">
        <v>59</v>
      </c>
      <c r="J95" s="73">
        <v>59</v>
      </c>
      <c r="K95" s="67">
        <v>2</v>
      </c>
      <c r="L95" s="68">
        <v>3.39</v>
      </c>
      <c r="M95" s="69">
        <v>59.68</v>
      </c>
      <c r="N95" s="74">
        <v>9901.51</v>
      </c>
      <c r="O95" s="84">
        <v>18062.669999999998</v>
      </c>
      <c r="P95" s="72"/>
    </row>
    <row r="96" spans="1:16" s="60" customFormat="1" ht="20.25" customHeight="1" thickBot="1" x14ac:dyDescent="0.25">
      <c r="A96" s="59">
        <v>72</v>
      </c>
      <c r="C96" s="61" t="s">
        <v>744</v>
      </c>
      <c r="D96" s="61" t="s">
        <v>745</v>
      </c>
      <c r="E96" s="62" t="s">
        <v>746</v>
      </c>
      <c r="F96" s="63">
        <v>87</v>
      </c>
      <c r="G96" s="64">
        <v>3</v>
      </c>
      <c r="H96" s="65">
        <v>12241.74</v>
      </c>
      <c r="I96" s="63">
        <v>87</v>
      </c>
      <c r="J96" s="73">
        <v>87</v>
      </c>
      <c r="K96" s="67">
        <v>3</v>
      </c>
      <c r="L96" s="68">
        <v>3.45</v>
      </c>
      <c r="M96" s="69">
        <v>60.73</v>
      </c>
      <c r="N96" s="74">
        <v>10075.709999999999</v>
      </c>
      <c r="O96" s="84">
        <v>22317.45</v>
      </c>
      <c r="P96" s="72"/>
    </row>
    <row r="97" spans="1:16" s="60" customFormat="1" ht="20.25" customHeight="1" thickBot="1" x14ac:dyDescent="0.25">
      <c r="A97" s="59">
        <v>73</v>
      </c>
      <c r="C97" s="61" t="s">
        <v>747</v>
      </c>
      <c r="D97" s="61" t="s">
        <v>748</v>
      </c>
      <c r="E97" s="62" t="s">
        <v>749</v>
      </c>
      <c r="F97" s="63">
        <v>148</v>
      </c>
      <c r="G97" s="64">
        <v>1</v>
      </c>
      <c r="H97" s="65">
        <v>4080.58</v>
      </c>
      <c r="I97" s="63">
        <v>148</v>
      </c>
      <c r="J97" s="73">
        <v>148</v>
      </c>
      <c r="K97" s="67">
        <v>1</v>
      </c>
      <c r="L97" s="68">
        <v>0.68</v>
      </c>
      <c r="M97" s="69">
        <v>11.97</v>
      </c>
      <c r="N97" s="74">
        <v>1985.94</v>
      </c>
      <c r="O97" s="84">
        <v>6066.52</v>
      </c>
      <c r="P97" s="72"/>
    </row>
    <row r="98" spans="1:16" s="60" customFormat="1" ht="20.25" customHeight="1" thickBot="1" x14ac:dyDescent="0.25">
      <c r="A98" s="59">
        <v>74</v>
      </c>
      <c r="C98" s="61" t="s">
        <v>750</v>
      </c>
      <c r="D98" s="61" t="s">
        <v>609</v>
      </c>
      <c r="E98" s="62" t="s">
        <v>751</v>
      </c>
      <c r="F98" s="63">
        <v>90</v>
      </c>
      <c r="G98" s="64">
        <v>1</v>
      </c>
      <c r="H98" s="65">
        <v>4080.58</v>
      </c>
      <c r="I98" s="63">
        <v>90</v>
      </c>
      <c r="J98" s="73">
        <v>90</v>
      </c>
      <c r="K98" s="67">
        <v>1</v>
      </c>
      <c r="L98" s="68">
        <v>1.1100000000000001</v>
      </c>
      <c r="M98" s="69">
        <v>19.54</v>
      </c>
      <c r="N98" s="74">
        <v>3241.88</v>
      </c>
      <c r="O98" s="84">
        <v>7322.46</v>
      </c>
      <c r="P98" s="72"/>
    </row>
    <row r="99" spans="1:16" s="60" customFormat="1" ht="20.25" customHeight="1" thickBot="1" x14ac:dyDescent="0.25">
      <c r="A99" s="59">
        <v>75</v>
      </c>
      <c r="C99" s="61" t="s">
        <v>752</v>
      </c>
      <c r="D99" s="61" t="s">
        <v>753</v>
      </c>
      <c r="E99" s="62" t="s">
        <v>751</v>
      </c>
      <c r="F99" s="63">
        <v>106</v>
      </c>
      <c r="G99" s="64">
        <v>1</v>
      </c>
      <c r="H99" s="65">
        <v>4080.58</v>
      </c>
      <c r="I99" s="63">
        <v>106</v>
      </c>
      <c r="J99" s="73">
        <v>106</v>
      </c>
      <c r="K99" s="67">
        <v>1</v>
      </c>
      <c r="L99" s="68">
        <v>0.94</v>
      </c>
      <c r="M99" s="69">
        <v>16.55</v>
      </c>
      <c r="N99" s="74">
        <v>2745.81</v>
      </c>
      <c r="O99" s="84">
        <v>6826.39</v>
      </c>
      <c r="P99" s="72"/>
    </row>
    <row r="100" spans="1:16" s="60" customFormat="1" ht="20.25" customHeight="1" thickBot="1" x14ac:dyDescent="0.25">
      <c r="A100" s="59">
        <v>76</v>
      </c>
      <c r="C100" s="61" t="s">
        <v>754</v>
      </c>
      <c r="D100" s="61" t="s">
        <v>755</v>
      </c>
      <c r="E100" s="62" t="s">
        <v>751</v>
      </c>
      <c r="F100" s="63">
        <v>179</v>
      </c>
      <c r="G100" s="64">
        <v>2</v>
      </c>
      <c r="H100" s="65">
        <v>8161.16</v>
      </c>
      <c r="I100" s="63">
        <v>179</v>
      </c>
      <c r="J100" s="73">
        <v>179</v>
      </c>
      <c r="K100" s="67">
        <v>2</v>
      </c>
      <c r="L100" s="68">
        <v>1.1200000000000001</v>
      </c>
      <c r="M100" s="69">
        <v>19.72</v>
      </c>
      <c r="N100" s="74">
        <v>3271.75</v>
      </c>
      <c r="O100" s="84">
        <v>11432.91</v>
      </c>
      <c r="P100" s="72"/>
    </row>
    <row r="101" spans="1:16" s="60" customFormat="1" ht="20.25" customHeight="1" thickBot="1" x14ac:dyDescent="0.25">
      <c r="A101" s="59">
        <v>77</v>
      </c>
      <c r="C101" s="61" t="s">
        <v>756</v>
      </c>
      <c r="D101" s="61" t="s">
        <v>757</v>
      </c>
      <c r="E101" s="62" t="s">
        <v>758</v>
      </c>
      <c r="F101" s="63">
        <v>48</v>
      </c>
      <c r="G101" s="64">
        <v>1</v>
      </c>
      <c r="H101" s="65">
        <v>4080.58</v>
      </c>
      <c r="I101" s="63">
        <v>48</v>
      </c>
      <c r="J101" s="73">
        <v>48</v>
      </c>
      <c r="K101" s="67">
        <v>1</v>
      </c>
      <c r="L101" s="68">
        <v>2.08</v>
      </c>
      <c r="M101" s="69">
        <v>36.619999999999997</v>
      </c>
      <c r="N101" s="74">
        <v>6075.62</v>
      </c>
      <c r="O101" s="84">
        <v>10156.200000000001</v>
      </c>
      <c r="P101" s="72"/>
    </row>
    <row r="102" spans="1:16" s="60" customFormat="1" ht="20.25" customHeight="1" thickBot="1" x14ac:dyDescent="0.25">
      <c r="A102" s="59">
        <v>78</v>
      </c>
      <c r="C102" s="61" t="s">
        <v>759</v>
      </c>
      <c r="D102" s="61" t="s">
        <v>760</v>
      </c>
      <c r="E102" s="62" t="s">
        <v>761</v>
      </c>
      <c r="F102" s="63">
        <v>69</v>
      </c>
      <c r="G102" s="64">
        <v>1</v>
      </c>
      <c r="H102" s="65">
        <v>4080.58</v>
      </c>
      <c r="I102" s="63">
        <v>69</v>
      </c>
      <c r="J102" s="73">
        <v>69</v>
      </c>
      <c r="K102" s="67">
        <v>1</v>
      </c>
      <c r="L102" s="68">
        <v>1.45</v>
      </c>
      <c r="M102" s="69">
        <v>25.53</v>
      </c>
      <c r="N102" s="74">
        <v>4235.68</v>
      </c>
      <c r="O102" s="84">
        <v>8316.26</v>
      </c>
      <c r="P102" s="72"/>
    </row>
    <row r="103" spans="1:16" s="60" customFormat="1" ht="20.25" customHeight="1" thickBot="1" x14ac:dyDescent="0.25">
      <c r="A103" s="59">
        <v>79</v>
      </c>
      <c r="C103" s="61" t="s">
        <v>762</v>
      </c>
      <c r="D103" s="61" t="s">
        <v>763</v>
      </c>
      <c r="E103" s="62" t="s">
        <v>672</v>
      </c>
      <c r="F103" s="63">
        <v>35</v>
      </c>
      <c r="G103" s="64">
        <v>3</v>
      </c>
      <c r="H103" s="65">
        <v>12241.74</v>
      </c>
      <c r="I103" s="63">
        <v>35</v>
      </c>
      <c r="J103" s="73">
        <v>35</v>
      </c>
      <c r="K103" s="67">
        <v>3</v>
      </c>
      <c r="L103" s="68">
        <v>8.57</v>
      </c>
      <c r="M103" s="69">
        <v>150.87</v>
      </c>
      <c r="N103" s="74">
        <v>25030.84</v>
      </c>
      <c r="O103" s="84">
        <v>37272.58</v>
      </c>
      <c r="P103" s="72"/>
    </row>
    <row r="104" spans="1:16" s="60" customFormat="1" ht="20.25" customHeight="1" thickBot="1" x14ac:dyDescent="0.25">
      <c r="A104" s="59">
        <v>80</v>
      </c>
      <c r="C104" s="61" t="s">
        <v>764</v>
      </c>
      <c r="D104" s="61" t="s">
        <v>765</v>
      </c>
      <c r="E104" s="62" t="s">
        <v>672</v>
      </c>
      <c r="F104" s="63">
        <v>64</v>
      </c>
      <c r="G104" s="64">
        <v>2</v>
      </c>
      <c r="H104" s="65">
        <v>8161.16</v>
      </c>
      <c r="I104" s="63">
        <v>64</v>
      </c>
      <c r="J104" s="73">
        <v>64</v>
      </c>
      <c r="K104" s="67">
        <v>2</v>
      </c>
      <c r="L104" s="68">
        <v>3.13</v>
      </c>
      <c r="M104" s="69">
        <v>55.1</v>
      </c>
      <c r="N104" s="74">
        <v>9141.64</v>
      </c>
      <c r="O104" s="84">
        <v>17302.8</v>
      </c>
      <c r="P104" s="72"/>
    </row>
    <row r="105" spans="1:16" s="60" customFormat="1" ht="20.25" customHeight="1" thickBot="1" x14ac:dyDescent="0.25">
      <c r="A105" s="59">
        <v>81</v>
      </c>
      <c r="C105" s="61" t="s">
        <v>766</v>
      </c>
      <c r="D105" s="61" t="s">
        <v>767</v>
      </c>
      <c r="E105" s="62" t="s">
        <v>672</v>
      </c>
      <c r="F105" s="63">
        <v>99</v>
      </c>
      <c r="G105" s="64">
        <v>1</v>
      </c>
      <c r="H105" s="65">
        <v>4080.58</v>
      </c>
      <c r="I105" s="63">
        <v>99</v>
      </c>
      <c r="J105" s="73">
        <v>99</v>
      </c>
      <c r="K105" s="67">
        <v>1</v>
      </c>
      <c r="L105" s="68">
        <v>1.01</v>
      </c>
      <c r="M105" s="69">
        <v>17.78</v>
      </c>
      <c r="N105" s="74">
        <v>2949.88</v>
      </c>
      <c r="O105" s="84">
        <v>7030.46</v>
      </c>
      <c r="P105" s="72"/>
    </row>
    <row r="106" spans="1:16" s="60" customFormat="1" ht="20.25" customHeight="1" thickBot="1" x14ac:dyDescent="0.25">
      <c r="A106" s="59">
        <v>82</v>
      </c>
      <c r="C106" s="61" t="s">
        <v>768</v>
      </c>
      <c r="D106" s="61" t="s">
        <v>769</v>
      </c>
      <c r="E106" s="62" t="s">
        <v>672</v>
      </c>
      <c r="F106" s="63">
        <v>68</v>
      </c>
      <c r="G106" s="64">
        <v>1</v>
      </c>
      <c r="H106" s="65">
        <v>4080.58</v>
      </c>
      <c r="I106" s="63">
        <v>68</v>
      </c>
      <c r="J106" s="73">
        <v>68</v>
      </c>
      <c r="K106" s="67">
        <v>1</v>
      </c>
      <c r="L106" s="68">
        <v>1.47</v>
      </c>
      <c r="M106" s="69">
        <v>25.88</v>
      </c>
      <c r="N106" s="74">
        <v>4293.75</v>
      </c>
      <c r="O106" s="84">
        <v>8374.33</v>
      </c>
      <c r="P106" s="72"/>
    </row>
    <row r="107" spans="1:16" s="60" customFormat="1" ht="20.25" customHeight="1" thickBot="1" x14ac:dyDescent="0.25">
      <c r="A107" s="59">
        <v>83</v>
      </c>
      <c r="C107" s="61" t="s">
        <v>770</v>
      </c>
      <c r="D107" s="61" t="s">
        <v>771</v>
      </c>
      <c r="E107" s="62" t="s">
        <v>672</v>
      </c>
      <c r="F107" s="63">
        <v>91</v>
      </c>
      <c r="G107" s="64">
        <v>2</v>
      </c>
      <c r="H107" s="65">
        <v>8161.16</v>
      </c>
      <c r="I107" s="63">
        <v>91</v>
      </c>
      <c r="J107" s="73">
        <v>91</v>
      </c>
      <c r="K107" s="67">
        <v>2</v>
      </c>
      <c r="L107" s="68">
        <v>2.2000000000000002</v>
      </c>
      <c r="M107" s="69">
        <v>38.729999999999997</v>
      </c>
      <c r="N107" s="74">
        <v>6425.69</v>
      </c>
      <c r="O107" s="84">
        <v>14586.85</v>
      </c>
      <c r="P107" s="72"/>
    </row>
    <row r="108" spans="1:16" s="60" customFormat="1" ht="20.25" customHeight="1" thickBot="1" x14ac:dyDescent="0.25">
      <c r="A108" s="59">
        <v>84</v>
      </c>
      <c r="C108" s="61" t="s">
        <v>772</v>
      </c>
      <c r="D108" s="61" t="s">
        <v>773</v>
      </c>
      <c r="E108" s="62" t="s">
        <v>774</v>
      </c>
      <c r="F108" s="63">
        <v>72</v>
      </c>
      <c r="G108" s="64">
        <v>1</v>
      </c>
      <c r="H108" s="65">
        <v>4080.58</v>
      </c>
      <c r="I108" s="63">
        <v>72</v>
      </c>
      <c r="J108" s="73">
        <v>72</v>
      </c>
      <c r="K108" s="67">
        <v>1</v>
      </c>
      <c r="L108" s="68">
        <v>1.39</v>
      </c>
      <c r="M108" s="69">
        <v>24.47</v>
      </c>
      <c r="N108" s="74">
        <v>4059.82</v>
      </c>
      <c r="O108" s="84">
        <v>8140.4</v>
      </c>
      <c r="P108" s="72"/>
    </row>
    <row r="109" spans="1:16" s="60" customFormat="1" ht="20.25" customHeight="1" thickBot="1" x14ac:dyDescent="0.25">
      <c r="A109" s="59">
        <v>85</v>
      </c>
      <c r="C109" s="61" t="s">
        <v>775</v>
      </c>
      <c r="D109" s="61" t="s">
        <v>776</v>
      </c>
      <c r="E109" s="62" t="s">
        <v>777</v>
      </c>
      <c r="F109" s="63">
        <v>154</v>
      </c>
      <c r="G109" s="64">
        <v>3</v>
      </c>
      <c r="H109" s="65">
        <v>12241.74</v>
      </c>
      <c r="I109" s="63">
        <v>154</v>
      </c>
      <c r="J109" s="73">
        <v>154</v>
      </c>
      <c r="K109" s="67">
        <v>3</v>
      </c>
      <c r="L109" s="68">
        <v>1.95</v>
      </c>
      <c r="M109" s="69">
        <v>34.33</v>
      </c>
      <c r="N109" s="74">
        <v>5695.69</v>
      </c>
      <c r="O109" s="84">
        <v>17937.43</v>
      </c>
      <c r="P109" s="72"/>
    </row>
    <row r="110" spans="1:16" s="60" customFormat="1" ht="20.25" customHeight="1" thickBot="1" x14ac:dyDescent="0.25">
      <c r="A110" s="59">
        <v>86</v>
      </c>
      <c r="C110" s="61" t="s">
        <v>778</v>
      </c>
      <c r="D110" s="61" t="s">
        <v>779</v>
      </c>
      <c r="E110" s="62" t="s">
        <v>777</v>
      </c>
      <c r="F110" s="63">
        <v>47</v>
      </c>
      <c r="G110" s="64">
        <v>1</v>
      </c>
      <c r="H110" s="65">
        <v>4080.58</v>
      </c>
      <c r="I110" s="63">
        <v>47</v>
      </c>
      <c r="J110" s="73">
        <v>47</v>
      </c>
      <c r="K110" s="67">
        <v>1</v>
      </c>
      <c r="L110" s="68">
        <v>2.13</v>
      </c>
      <c r="M110" s="69">
        <v>37.5</v>
      </c>
      <c r="N110" s="74">
        <v>6221.63</v>
      </c>
      <c r="O110" s="84">
        <v>10302.209999999999</v>
      </c>
      <c r="P110" s="72"/>
    </row>
    <row r="111" spans="1:16" s="60" customFormat="1" ht="20.25" customHeight="1" thickBot="1" x14ac:dyDescent="0.25">
      <c r="A111" s="59">
        <v>87</v>
      </c>
      <c r="C111" s="61" t="s">
        <v>780</v>
      </c>
      <c r="D111" s="61" t="s">
        <v>781</v>
      </c>
      <c r="E111" s="62" t="s">
        <v>782</v>
      </c>
      <c r="F111" s="63">
        <v>88</v>
      </c>
      <c r="G111" s="64">
        <v>2</v>
      </c>
      <c r="H111" s="65">
        <v>8161.16</v>
      </c>
      <c r="I111" s="63">
        <v>88</v>
      </c>
      <c r="J111" s="73">
        <v>88</v>
      </c>
      <c r="K111" s="67">
        <v>2</v>
      </c>
      <c r="L111" s="68">
        <v>2.27</v>
      </c>
      <c r="M111" s="69">
        <v>39.96</v>
      </c>
      <c r="N111" s="74">
        <v>6629.76</v>
      </c>
      <c r="O111" s="84">
        <v>14790.92</v>
      </c>
      <c r="P111" s="72"/>
    </row>
    <row r="112" spans="1:16" s="60" customFormat="1" ht="20.25" customHeight="1" thickBot="1" x14ac:dyDescent="0.25">
      <c r="A112" s="59">
        <v>88</v>
      </c>
      <c r="C112" s="61" t="s">
        <v>783</v>
      </c>
      <c r="D112" s="61" t="s">
        <v>784</v>
      </c>
      <c r="E112" s="62" t="s">
        <v>785</v>
      </c>
      <c r="F112" s="63">
        <v>88</v>
      </c>
      <c r="G112" s="64">
        <v>4</v>
      </c>
      <c r="H112" s="65">
        <v>16322.32</v>
      </c>
      <c r="I112" s="63">
        <v>88</v>
      </c>
      <c r="J112" s="73">
        <v>88</v>
      </c>
      <c r="K112" s="67">
        <v>4</v>
      </c>
      <c r="L112" s="68">
        <v>4.55</v>
      </c>
      <c r="M112" s="69">
        <v>80.099999999999994</v>
      </c>
      <c r="N112" s="74">
        <v>13289.39</v>
      </c>
      <c r="O112" s="84">
        <v>29611.71</v>
      </c>
      <c r="P112" s="72"/>
    </row>
    <row r="113" spans="1:16" s="60" customFormat="1" ht="20.25" customHeight="1" thickBot="1" x14ac:dyDescent="0.25">
      <c r="A113" s="59">
        <v>89</v>
      </c>
      <c r="C113" s="61" t="s">
        <v>786</v>
      </c>
      <c r="D113" s="61" t="s">
        <v>787</v>
      </c>
      <c r="E113" s="62" t="s">
        <v>785</v>
      </c>
      <c r="F113" s="63">
        <v>75</v>
      </c>
      <c r="G113" s="64">
        <v>3</v>
      </c>
      <c r="H113" s="65">
        <v>12241.74</v>
      </c>
      <c r="I113" s="63">
        <v>75</v>
      </c>
      <c r="J113" s="73">
        <v>75</v>
      </c>
      <c r="K113" s="67">
        <v>3</v>
      </c>
      <c r="L113" s="68">
        <v>4</v>
      </c>
      <c r="M113" s="69">
        <v>70.42</v>
      </c>
      <c r="N113" s="74">
        <v>11683.38</v>
      </c>
      <c r="O113" s="84">
        <v>23925.119999999999</v>
      </c>
      <c r="P113" s="72"/>
    </row>
    <row r="114" spans="1:16" s="60" customFormat="1" ht="20.25" customHeight="1" thickBot="1" x14ac:dyDescent="0.25">
      <c r="A114" s="59">
        <v>90</v>
      </c>
      <c r="C114" s="61" t="s">
        <v>788</v>
      </c>
      <c r="D114" s="61" t="s">
        <v>789</v>
      </c>
      <c r="E114" s="62" t="s">
        <v>790</v>
      </c>
      <c r="F114" s="63">
        <v>136</v>
      </c>
      <c r="G114" s="64">
        <v>3</v>
      </c>
      <c r="H114" s="65">
        <v>12241.74</v>
      </c>
      <c r="I114" s="63">
        <v>136</v>
      </c>
      <c r="J114" s="73">
        <v>136</v>
      </c>
      <c r="K114" s="67">
        <v>3</v>
      </c>
      <c r="L114" s="68">
        <v>2.21</v>
      </c>
      <c r="M114" s="69">
        <v>38.9</v>
      </c>
      <c r="N114" s="74">
        <v>6453.9</v>
      </c>
      <c r="O114" s="84">
        <v>18695.64</v>
      </c>
      <c r="P114" s="72"/>
    </row>
    <row r="115" spans="1:16" s="60" customFormat="1" ht="20.25" customHeight="1" thickBot="1" x14ac:dyDescent="0.25">
      <c r="A115" s="59">
        <v>91</v>
      </c>
      <c r="C115" s="61" t="s">
        <v>791</v>
      </c>
      <c r="D115" s="61" t="s">
        <v>748</v>
      </c>
      <c r="E115" s="62" t="s">
        <v>790</v>
      </c>
      <c r="F115" s="63">
        <v>54</v>
      </c>
      <c r="G115" s="64">
        <v>2</v>
      </c>
      <c r="H115" s="65">
        <v>8161.16</v>
      </c>
      <c r="I115" s="63">
        <v>54</v>
      </c>
      <c r="J115" s="73">
        <v>54</v>
      </c>
      <c r="K115" s="67">
        <v>2</v>
      </c>
      <c r="L115" s="68">
        <v>3.7</v>
      </c>
      <c r="M115" s="69">
        <v>65.13</v>
      </c>
      <c r="N115" s="74">
        <v>10805.72</v>
      </c>
      <c r="O115" s="84">
        <v>18966.88</v>
      </c>
      <c r="P115" s="72"/>
    </row>
    <row r="116" spans="1:16" s="60" customFormat="1" ht="20.25" customHeight="1" thickBot="1" x14ac:dyDescent="0.25">
      <c r="A116" s="59">
        <v>92</v>
      </c>
      <c r="C116" s="61" t="s">
        <v>792</v>
      </c>
      <c r="D116" s="61" t="s">
        <v>793</v>
      </c>
      <c r="E116" s="62" t="s">
        <v>794</v>
      </c>
      <c r="F116" s="63">
        <v>95</v>
      </c>
      <c r="G116" s="64">
        <v>1</v>
      </c>
      <c r="H116" s="65">
        <v>4080.58</v>
      </c>
      <c r="I116" s="63">
        <v>95</v>
      </c>
      <c r="J116" s="73">
        <v>95</v>
      </c>
      <c r="K116" s="67">
        <v>1</v>
      </c>
      <c r="L116" s="68">
        <v>1.05</v>
      </c>
      <c r="M116" s="69">
        <v>18.48</v>
      </c>
      <c r="N116" s="74">
        <v>3066.02</v>
      </c>
      <c r="O116" s="84">
        <v>7146.6</v>
      </c>
      <c r="P116" s="72"/>
    </row>
    <row r="117" spans="1:16" s="60" customFormat="1" ht="20.25" customHeight="1" thickBot="1" x14ac:dyDescent="0.25">
      <c r="A117" s="59">
        <v>93</v>
      </c>
      <c r="C117" s="61" t="s">
        <v>795</v>
      </c>
      <c r="D117" s="61" t="s">
        <v>796</v>
      </c>
      <c r="E117" s="62" t="s">
        <v>797</v>
      </c>
      <c r="F117" s="63">
        <v>79</v>
      </c>
      <c r="G117" s="64">
        <v>2</v>
      </c>
      <c r="H117" s="65">
        <v>8161.16</v>
      </c>
      <c r="I117" s="63">
        <v>79</v>
      </c>
      <c r="J117" s="73">
        <v>79</v>
      </c>
      <c r="K117" s="67">
        <v>2</v>
      </c>
      <c r="L117" s="68">
        <v>2.5299999999999998</v>
      </c>
      <c r="M117" s="69">
        <v>44.54</v>
      </c>
      <c r="N117" s="74">
        <v>7389.63</v>
      </c>
      <c r="O117" s="84">
        <v>15550.79</v>
      </c>
      <c r="P117" s="72"/>
    </row>
    <row r="118" spans="1:16" s="60" customFormat="1" ht="20.25" customHeight="1" thickBot="1" x14ac:dyDescent="0.25">
      <c r="A118" s="59">
        <v>94</v>
      </c>
      <c r="C118" s="61" t="s">
        <v>798</v>
      </c>
      <c r="D118" s="61" t="s">
        <v>583</v>
      </c>
      <c r="E118" s="62" t="s">
        <v>797</v>
      </c>
      <c r="F118" s="63">
        <v>46</v>
      </c>
      <c r="G118" s="64">
        <v>1</v>
      </c>
      <c r="H118" s="65">
        <v>4080.58</v>
      </c>
      <c r="I118" s="63">
        <v>46</v>
      </c>
      <c r="J118" s="73">
        <v>46</v>
      </c>
      <c r="K118" s="67">
        <v>1</v>
      </c>
      <c r="L118" s="68">
        <v>2.17</v>
      </c>
      <c r="M118" s="69">
        <v>38.200000000000003</v>
      </c>
      <c r="N118" s="74">
        <v>6337.76</v>
      </c>
      <c r="O118" s="84">
        <v>10418.34</v>
      </c>
      <c r="P118" s="72"/>
    </row>
    <row r="119" spans="1:16" s="60" customFormat="1" ht="20.25" customHeight="1" thickBot="1" x14ac:dyDescent="0.25">
      <c r="A119" s="59">
        <v>95</v>
      </c>
      <c r="C119" s="61" t="s">
        <v>799</v>
      </c>
      <c r="D119" s="61" t="s">
        <v>800</v>
      </c>
      <c r="E119" s="62" t="s">
        <v>672</v>
      </c>
      <c r="F119" s="63">
        <v>103</v>
      </c>
      <c r="G119" s="64">
        <v>1</v>
      </c>
      <c r="H119" s="65">
        <v>4080.58</v>
      </c>
      <c r="I119" s="63">
        <v>103</v>
      </c>
      <c r="J119" s="73">
        <v>103</v>
      </c>
      <c r="K119" s="67">
        <v>1</v>
      </c>
      <c r="L119" s="68">
        <v>0.97</v>
      </c>
      <c r="M119" s="69">
        <v>17.079999999999998</v>
      </c>
      <c r="N119" s="74">
        <v>2833.74</v>
      </c>
      <c r="O119" s="84">
        <v>6914.32</v>
      </c>
      <c r="P119" s="72"/>
    </row>
    <row r="120" spans="1:16" s="60" customFormat="1" ht="20.25" customHeight="1" thickBot="1" x14ac:dyDescent="0.25">
      <c r="A120" s="59">
        <v>96</v>
      </c>
      <c r="C120" s="61" t="s">
        <v>801</v>
      </c>
      <c r="D120" s="61" t="s">
        <v>602</v>
      </c>
      <c r="E120" s="62" t="s">
        <v>802</v>
      </c>
      <c r="F120" s="63">
        <v>44</v>
      </c>
      <c r="G120" s="64">
        <v>1</v>
      </c>
      <c r="H120" s="65">
        <v>4080.58</v>
      </c>
      <c r="I120" s="63">
        <v>44</v>
      </c>
      <c r="J120" s="73">
        <v>44</v>
      </c>
      <c r="K120" s="67">
        <v>1</v>
      </c>
      <c r="L120" s="68">
        <v>2.27</v>
      </c>
      <c r="M120" s="69">
        <v>39.96</v>
      </c>
      <c r="N120" s="74">
        <v>6629.76</v>
      </c>
      <c r="O120" s="84">
        <v>10710.34</v>
      </c>
      <c r="P120" s="72"/>
    </row>
    <row r="121" spans="1:16" s="60" customFormat="1" ht="20.25" customHeight="1" thickBot="1" x14ac:dyDescent="0.25">
      <c r="A121" s="59">
        <v>97</v>
      </c>
      <c r="C121" s="61" t="s">
        <v>803</v>
      </c>
      <c r="D121" s="61" t="s">
        <v>804</v>
      </c>
      <c r="E121" s="62" t="s">
        <v>802</v>
      </c>
      <c r="F121" s="63">
        <v>63</v>
      </c>
      <c r="G121" s="64">
        <v>1</v>
      </c>
      <c r="H121" s="65">
        <v>4080.58</v>
      </c>
      <c r="I121" s="63">
        <v>63</v>
      </c>
      <c r="J121" s="73">
        <v>63</v>
      </c>
      <c r="K121" s="67">
        <v>1</v>
      </c>
      <c r="L121" s="68">
        <v>1.59</v>
      </c>
      <c r="M121" s="69">
        <v>27.99</v>
      </c>
      <c r="N121" s="74">
        <v>4643.82</v>
      </c>
      <c r="O121" s="84">
        <v>8724.4</v>
      </c>
      <c r="P121" s="72"/>
    </row>
    <row r="122" spans="1:16" s="60" customFormat="1" ht="20.25" customHeight="1" thickBot="1" x14ac:dyDescent="0.25">
      <c r="A122" s="59">
        <v>98</v>
      </c>
      <c r="C122" s="61" t="s">
        <v>805</v>
      </c>
      <c r="D122" s="61" t="s">
        <v>619</v>
      </c>
      <c r="E122" s="62" t="s">
        <v>672</v>
      </c>
      <c r="F122" s="63">
        <v>59</v>
      </c>
      <c r="G122" s="64">
        <v>1</v>
      </c>
      <c r="H122" s="65">
        <v>4080.58</v>
      </c>
      <c r="I122" s="63">
        <v>59</v>
      </c>
      <c r="J122" s="73">
        <v>59</v>
      </c>
      <c r="K122" s="67">
        <v>1</v>
      </c>
      <c r="L122" s="68">
        <v>1.69</v>
      </c>
      <c r="M122" s="69">
        <v>29.75</v>
      </c>
      <c r="N122" s="74">
        <v>4935.82</v>
      </c>
      <c r="O122" s="84">
        <v>9016.4</v>
      </c>
      <c r="P122" s="72"/>
    </row>
    <row r="123" spans="1:16" s="60" customFormat="1" ht="20.25" customHeight="1" thickBot="1" x14ac:dyDescent="0.25">
      <c r="A123" s="59">
        <v>99</v>
      </c>
      <c r="C123" s="61" t="s">
        <v>806</v>
      </c>
      <c r="D123" s="61" t="s">
        <v>725</v>
      </c>
      <c r="E123" s="62" t="s">
        <v>807</v>
      </c>
      <c r="F123" s="63">
        <v>37</v>
      </c>
      <c r="G123" s="64">
        <v>2</v>
      </c>
      <c r="H123" s="65">
        <v>8161.16</v>
      </c>
      <c r="I123" s="63">
        <v>37</v>
      </c>
      <c r="J123" s="73">
        <v>37</v>
      </c>
      <c r="K123" s="67">
        <v>2</v>
      </c>
      <c r="L123" s="68">
        <v>5.41</v>
      </c>
      <c r="M123" s="69">
        <v>95.24</v>
      </c>
      <c r="N123" s="74">
        <v>15801.27</v>
      </c>
      <c r="O123" s="84">
        <v>23962.43</v>
      </c>
      <c r="P123" s="72"/>
    </row>
    <row r="124" spans="1:16" s="60" customFormat="1" ht="20.25" customHeight="1" thickBot="1" x14ac:dyDescent="0.25">
      <c r="A124" s="59">
        <v>100</v>
      </c>
      <c r="C124" s="61" t="s">
        <v>808</v>
      </c>
      <c r="D124" s="61" t="s">
        <v>809</v>
      </c>
      <c r="E124" s="62" t="s">
        <v>672</v>
      </c>
      <c r="F124" s="63">
        <v>46</v>
      </c>
      <c r="G124" s="64">
        <v>2</v>
      </c>
      <c r="H124" s="65">
        <v>8161.16</v>
      </c>
      <c r="I124" s="63">
        <v>46</v>
      </c>
      <c r="J124" s="73">
        <v>46</v>
      </c>
      <c r="K124" s="67">
        <v>2</v>
      </c>
      <c r="L124" s="68">
        <v>4.3499999999999996</v>
      </c>
      <c r="M124" s="69">
        <v>76.58</v>
      </c>
      <c r="N124" s="74">
        <v>12705.39</v>
      </c>
      <c r="O124" s="84">
        <v>20866.55</v>
      </c>
      <c r="P124" s="72"/>
    </row>
    <row r="125" spans="1:16" s="60" customFormat="1" ht="20.25" customHeight="1" thickBot="1" x14ac:dyDescent="0.25">
      <c r="A125" s="59">
        <v>101</v>
      </c>
      <c r="C125" s="61" t="s">
        <v>810</v>
      </c>
      <c r="D125" s="61" t="s">
        <v>811</v>
      </c>
      <c r="E125" s="62" t="s">
        <v>672</v>
      </c>
      <c r="F125" s="63">
        <v>64</v>
      </c>
      <c r="G125" s="64">
        <v>3</v>
      </c>
      <c r="H125" s="65">
        <v>12241.74</v>
      </c>
      <c r="I125" s="63">
        <v>64</v>
      </c>
      <c r="J125" s="73">
        <v>64</v>
      </c>
      <c r="K125" s="67">
        <v>3</v>
      </c>
      <c r="L125" s="68">
        <v>4.6900000000000004</v>
      </c>
      <c r="M125" s="69">
        <v>82.56</v>
      </c>
      <c r="N125" s="74">
        <v>13697.53</v>
      </c>
      <c r="O125" s="84">
        <v>25939.27</v>
      </c>
      <c r="P125" s="72"/>
    </row>
    <row r="126" spans="1:16" s="60" customFormat="1" ht="20.25" customHeight="1" thickBot="1" x14ac:dyDescent="0.25">
      <c r="A126" s="59">
        <v>102</v>
      </c>
      <c r="C126" s="61" t="s">
        <v>812</v>
      </c>
      <c r="D126" s="61" t="s">
        <v>813</v>
      </c>
      <c r="E126" s="62" t="s">
        <v>672</v>
      </c>
      <c r="F126" s="63">
        <v>63</v>
      </c>
      <c r="G126" s="64">
        <v>1</v>
      </c>
      <c r="H126" s="65">
        <v>4080.58</v>
      </c>
      <c r="I126" s="63">
        <v>63</v>
      </c>
      <c r="J126" s="73">
        <v>63</v>
      </c>
      <c r="K126" s="67">
        <v>1</v>
      </c>
      <c r="L126" s="68">
        <v>1.59</v>
      </c>
      <c r="M126" s="69">
        <v>27.99</v>
      </c>
      <c r="N126" s="74">
        <v>4643.82</v>
      </c>
      <c r="O126" s="84">
        <v>8724.4</v>
      </c>
      <c r="P126" s="72"/>
    </row>
    <row r="127" spans="1:16" s="60" customFormat="1" ht="20.25" customHeight="1" thickBot="1" x14ac:dyDescent="0.25">
      <c r="A127" s="59">
        <v>103</v>
      </c>
      <c r="C127" s="61" t="s">
        <v>814</v>
      </c>
      <c r="D127" s="61" t="s">
        <v>815</v>
      </c>
      <c r="E127" s="62" t="s">
        <v>672</v>
      </c>
      <c r="F127" s="63">
        <v>73</v>
      </c>
      <c r="G127" s="64">
        <v>1</v>
      </c>
      <c r="H127" s="65">
        <v>4080.58</v>
      </c>
      <c r="I127" s="63">
        <v>73</v>
      </c>
      <c r="J127" s="73">
        <v>73</v>
      </c>
      <c r="K127" s="67">
        <v>1</v>
      </c>
      <c r="L127" s="68">
        <v>1.37</v>
      </c>
      <c r="M127" s="69">
        <v>24.12</v>
      </c>
      <c r="N127" s="74">
        <v>4001.75</v>
      </c>
      <c r="O127" s="84">
        <v>8082.33</v>
      </c>
      <c r="P127" s="72"/>
    </row>
    <row r="128" spans="1:16" s="60" customFormat="1" ht="20.25" customHeight="1" thickBot="1" x14ac:dyDescent="0.25">
      <c r="A128" s="59">
        <v>104</v>
      </c>
      <c r="C128" s="61" t="s">
        <v>816</v>
      </c>
      <c r="D128" s="61" t="s">
        <v>591</v>
      </c>
      <c r="E128" s="62" t="s">
        <v>672</v>
      </c>
      <c r="F128" s="63">
        <v>82</v>
      </c>
      <c r="G128" s="64">
        <v>2</v>
      </c>
      <c r="H128" s="65">
        <v>8161.16</v>
      </c>
      <c r="I128" s="63">
        <v>82</v>
      </c>
      <c r="J128" s="73">
        <v>82</v>
      </c>
      <c r="K128" s="67">
        <v>2</v>
      </c>
      <c r="L128" s="68">
        <v>2.44</v>
      </c>
      <c r="M128" s="69">
        <v>42.95</v>
      </c>
      <c r="N128" s="74">
        <v>7125.83</v>
      </c>
      <c r="O128" s="84">
        <v>15286.99</v>
      </c>
      <c r="P128" s="72"/>
    </row>
    <row r="129" spans="1:16" s="60" customFormat="1" ht="20.25" customHeight="1" thickBot="1" x14ac:dyDescent="0.25">
      <c r="A129" s="59">
        <v>105</v>
      </c>
      <c r="C129" s="61" t="s">
        <v>817</v>
      </c>
      <c r="D129" s="61" t="s">
        <v>818</v>
      </c>
      <c r="E129" s="62" t="s">
        <v>672</v>
      </c>
      <c r="F129" s="63">
        <v>28</v>
      </c>
      <c r="G129" s="64">
        <v>1</v>
      </c>
      <c r="H129" s="65">
        <v>4080.58</v>
      </c>
      <c r="I129" s="63">
        <v>28</v>
      </c>
      <c r="J129" s="73">
        <v>28</v>
      </c>
      <c r="K129" s="67">
        <v>1</v>
      </c>
      <c r="L129" s="68">
        <v>3.57</v>
      </c>
      <c r="M129" s="69">
        <v>62.85</v>
      </c>
      <c r="N129" s="74">
        <v>10427.44</v>
      </c>
      <c r="O129" s="84">
        <v>14508.02</v>
      </c>
      <c r="P129" s="72"/>
    </row>
    <row r="130" spans="1:16" s="60" customFormat="1" ht="20.25" customHeight="1" thickBot="1" x14ac:dyDescent="0.25">
      <c r="A130" s="59">
        <v>106</v>
      </c>
      <c r="C130" s="61" t="s">
        <v>819</v>
      </c>
      <c r="D130" s="61" t="s">
        <v>820</v>
      </c>
      <c r="E130" s="62" t="s">
        <v>672</v>
      </c>
      <c r="F130" s="63">
        <v>80</v>
      </c>
      <c r="G130" s="64">
        <v>2</v>
      </c>
      <c r="H130" s="65">
        <v>8161.16</v>
      </c>
      <c r="I130" s="63">
        <v>80</v>
      </c>
      <c r="J130" s="73">
        <v>80</v>
      </c>
      <c r="K130" s="67">
        <v>2</v>
      </c>
      <c r="L130" s="68">
        <v>2.5</v>
      </c>
      <c r="M130" s="69">
        <v>44.01</v>
      </c>
      <c r="N130" s="74">
        <v>7301.7</v>
      </c>
      <c r="O130" s="84">
        <v>15462.86</v>
      </c>
      <c r="P130" s="72"/>
    </row>
    <row r="131" spans="1:16" s="60" customFormat="1" ht="20.25" customHeight="1" thickBot="1" x14ac:dyDescent="0.25">
      <c r="A131" s="59">
        <v>107</v>
      </c>
      <c r="C131" s="61" t="s">
        <v>821</v>
      </c>
      <c r="D131" s="61" t="s">
        <v>822</v>
      </c>
      <c r="E131" s="62" t="s">
        <v>672</v>
      </c>
      <c r="F131" s="63">
        <v>55</v>
      </c>
      <c r="G131" s="64">
        <v>1</v>
      </c>
      <c r="H131" s="65">
        <v>4080.58</v>
      </c>
      <c r="I131" s="63">
        <v>55</v>
      </c>
      <c r="J131" s="73">
        <v>55</v>
      </c>
      <c r="K131" s="67">
        <v>1</v>
      </c>
      <c r="L131" s="68">
        <v>1.82</v>
      </c>
      <c r="M131" s="69">
        <v>32.04</v>
      </c>
      <c r="N131" s="74">
        <v>5315.76</v>
      </c>
      <c r="O131" s="84">
        <v>9396.34</v>
      </c>
      <c r="P131" s="72"/>
    </row>
    <row r="132" spans="1:16" s="60" customFormat="1" ht="20.25" customHeight="1" thickBot="1" x14ac:dyDescent="0.25">
      <c r="A132" s="59">
        <v>108</v>
      </c>
      <c r="C132" s="61" t="s">
        <v>823</v>
      </c>
      <c r="D132" s="61" t="s">
        <v>824</v>
      </c>
      <c r="E132" s="62" t="s">
        <v>701</v>
      </c>
      <c r="F132" s="63">
        <v>68</v>
      </c>
      <c r="G132" s="64">
        <v>1</v>
      </c>
      <c r="H132" s="65">
        <v>4080.58</v>
      </c>
      <c r="I132" s="63">
        <v>68</v>
      </c>
      <c r="J132" s="73">
        <v>68</v>
      </c>
      <c r="K132" s="67">
        <v>1</v>
      </c>
      <c r="L132" s="68">
        <v>1.47</v>
      </c>
      <c r="M132" s="69">
        <v>25.88</v>
      </c>
      <c r="N132" s="74">
        <v>4293.75</v>
      </c>
      <c r="O132" s="84">
        <v>8374.33</v>
      </c>
      <c r="P132" s="72"/>
    </row>
    <row r="133" spans="1:16" s="60" customFormat="1" ht="20.25" customHeight="1" thickBot="1" x14ac:dyDescent="0.25">
      <c r="A133" s="59">
        <v>109</v>
      </c>
      <c r="C133" s="61" t="s">
        <v>825</v>
      </c>
      <c r="D133" s="61" t="s">
        <v>826</v>
      </c>
      <c r="E133" s="62" t="s">
        <v>672</v>
      </c>
      <c r="F133" s="63">
        <v>25</v>
      </c>
      <c r="G133" s="64">
        <v>2</v>
      </c>
      <c r="H133" s="65">
        <v>8161.16</v>
      </c>
      <c r="I133" s="63">
        <v>25</v>
      </c>
      <c r="J133" s="73">
        <v>25</v>
      </c>
      <c r="K133" s="67">
        <v>2</v>
      </c>
      <c r="L133" s="68">
        <v>8</v>
      </c>
      <c r="M133" s="69">
        <v>140.83000000000001</v>
      </c>
      <c r="N133" s="74">
        <v>23365.11</v>
      </c>
      <c r="O133" s="84">
        <v>31526.27</v>
      </c>
      <c r="P133" s="72"/>
    </row>
    <row r="134" spans="1:16" s="60" customFormat="1" ht="20.25" customHeight="1" thickBot="1" x14ac:dyDescent="0.25">
      <c r="A134" s="59">
        <v>110</v>
      </c>
      <c r="C134" s="61" t="s">
        <v>827</v>
      </c>
      <c r="D134" s="61" t="s">
        <v>828</v>
      </c>
      <c r="E134" s="62" t="s">
        <v>672</v>
      </c>
      <c r="F134" s="63">
        <v>97</v>
      </c>
      <c r="G134" s="64">
        <v>1</v>
      </c>
      <c r="H134" s="65">
        <v>4080.58</v>
      </c>
      <c r="I134" s="63">
        <v>97</v>
      </c>
      <c r="J134" s="73">
        <v>97</v>
      </c>
      <c r="K134" s="67">
        <v>1</v>
      </c>
      <c r="L134" s="68">
        <v>1.03</v>
      </c>
      <c r="M134" s="69">
        <v>18.13</v>
      </c>
      <c r="N134" s="74">
        <v>3007.95</v>
      </c>
      <c r="O134" s="84">
        <v>7088.53</v>
      </c>
      <c r="P134" s="72"/>
    </row>
    <row r="135" spans="1:16" s="60" customFormat="1" ht="20.25" customHeight="1" thickBot="1" x14ac:dyDescent="0.25">
      <c r="A135" s="59">
        <v>111</v>
      </c>
      <c r="C135" s="61" t="s">
        <v>829</v>
      </c>
      <c r="D135" s="61" t="s">
        <v>830</v>
      </c>
      <c r="E135" s="62" t="s">
        <v>751</v>
      </c>
      <c r="F135" s="63">
        <v>47</v>
      </c>
      <c r="G135" s="64">
        <v>1</v>
      </c>
      <c r="H135" s="65">
        <v>4080.58</v>
      </c>
      <c r="I135" s="63">
        <v>47</v>
      </c>
      <c r="J135" s="73">
        <v>47</v>
      </c>
      <c r="K135" s="67">
        <v>1</v>
      </c>
      <c r="L135" s="68">
        <v>2.13</v>
      </c>
      <c r="M135" s="69">
        <v>37.5</v>
      </c>
      <c r="N135" s="74">
        <v>6221.63</v>
      </c>
      <c r="O135" s="84">
        <v>10302.209999999999</v>
      </c>
      <c r="P135" s="72"/>
    </row>
    <row r="136" spans="1:16" s="60" customFormat="1" ht="20.25" customHeight="1" thickBot="1" x14ac:dyDescent="0.25">
      <c r="A136" s="59">
        <v>112</v>
      </c>
      <c r="C136" s="61" t="s">
        <v>831</v>
      </c>
      <c r="D136" s="61" t="s">
        <v>832</v>
      </c>
      <c r="E136" s="62" t="s">
        <v>672</v>
      </c>
      <c r="F136" s="63">
        <v>135</v>
      </c>
      <c r="G136" s="64">
        <v>1</v>
      </c>
      <c r="H136" s="65">
        <v>4080.58</v>
      </c>
      <c r="I136" s="63">
        <v>135</v>
      </c>
      <c r="J136" s="73">
        <v>135</v>
      </c>
      <c r="K136" s="67">
        <v>1</v>
      </c>
      <c r="L136" s="68">
        <v>0.74</v>
      </c>
      <c r="M136" s="69">
        <v>13.03</v>
      </c>
      <c r="N136" s="74">
        <v>2161.81</v>
      </c>
      <c r="O136" s="84">
        <v>6242.39</v>
      </c>
      <c r="P136" s="72"/>
    </row>
    <row r="137" spans="1:16" s="60" customFormat="1" ht="20.25" customHeight="1" thickBot="1" x14ac:dyDescent="0.25">
      <c r="A137" s="59">
        <v>113</v>
      </c>
      <c r="C137" s="61" t="s">
        <v>833</v>
      </c>
      <c r="D137" s="61" t="s">
        <v>834</v>
      </c>
      <c r="E137" s="62" t="s">
        <v>615</v>
      </c>
      <c r="F137" s="63">
        <v>75</v>
      </c>
      <c r="G137" s="64">
        <v>2</v>
      </c>
      <c r="H137" s="65">
        <v>8161.16</v>
      </c>
      <c r="I137" s="63">
        <v>75</v>
      </c>
      <c r="J137" s="73">
        <v>75</v>
      </c>
      <c r="K137" s="67">
        <v>2</v>
      </c>
      <c r="L137" s="68">
        <v>2.67</v>
      </c>
      <c r="M137" s="69">
        <v>47</v>
      </c>
      <c r="N137" s="74">
        <v>7797.77</v>
      </c>
      <c r="O137" s="84">
        <v>15958.93</v>
      </c>
      <c r="P137" s="72"/>
    </row>
    <row r="138" spans="1:16" s="60" customFormat="1" ht="20.25" customHeight="1" thickBot="1" x14ac:dyDescent="0.25">
      <c r="A138" s="59">
        <v>114</v>
      </c>
      <c r="C138" s="127" t="s">
        <v>835</v>
      </c>
      <c r="D138" s="127" t="s">
        <v>836</v>
      </c>
      <c r="E138" s="128" t="s">
        <v>672</v>
      </c>
      <c r="F138" s="129">
        <v>88</v>
      </c>
      <c r="G138" s="130">
        <v>2</v>
      </c>
      <c r="H138" s="65">
        <v>8161.16</v>
      </c>
      <c r="I138" s="90">
        <v>88</v>
      </c>
      <c r="J138" s="73">
        <v>88</v>
      </c>
      <c r="K138" s="91">
        <v>2</v>
      </c>
      <c r="L138" s="68">
        <v>2.27</v>
      </c>
      <c r="M138" s="69">
        <v>39.96</v>
      </c>
      <c r="N138" s="74">
        <v>6629.76</v>
      </c>
      <c r="O138" s="84">
        <v>14790.92</v>
      </c>
      <c r="P138" s="72"/>
    </row>
    <row r="139" spans="1:16" s="60" customFormat="1" ht="20.25" customHeight="1" thickBot="1" x14ac:dyDescent="0.25">
      <c r="A139" s="59">
        <v>115</v>
      </c>
      <c r="C139" s="78" t="s">
        <v>837</v>
      </c>
      <c r="D139" s="78" t="s">
        <v>838</v>
      </c>
      <c r="E139" s="79" t="s">
        <v>672</v>
      </c>
      <c r="F139" s="80">
        <v>49</v>
      </c>
      <c r="G139" s="81">
        <v>8</v>
      </c>
      <c r="H139" s="65">
        <v>32644.639999999999</v>
      </c>
      <c r="I139" s="82">
        <v>49</v>
      </c>
      <c r="J139" s="73">
        <v>49</v>
      </c>
      <c r="K139" s="83">
        <v>8</v>
      </c>
      <c r="L139" s="68">
        <v>16.329999999999998</v>
      </c>
      <c r="M139" s="69">
        <v>287.47000000000003</v>
      </c>
      <c r="N139" s="74">
        <v>47694.15</v>
      </c>
      <c r="O139" s="84">
        <v>80338.789999999994</v>
      </c>
      <c r="P139" s="72"/>
    </row>
    <row r="140" spans="1:16" s="60" customFormat="1" ht="20.25" customHeight="1" thickBot="1" x14ac:dyDescent="0.25">
      <c r="A140" s="59">
        <v>116</v>
      </c>
      <c r="C140" s="78" t="s">
        <v>839</v>
      </c>
      <c r="D140" s="78" t="s">
        <v>840</v>
      </c>
      <c r="E140" s="79" t="s">
        <v>664</v>
      </c>
      <c r="F140" s="80">
        <v>108</v>
      </c>
      <c r="G140" s="81">
        <v>1</v>
      </c>
      <c r="H140" s="65">
        <v>4080.58</v>
      </c>
      <c r="I140" s="82">
        <v>108</v>
      </c>
      <c r="J140" s="73">
        <v>108</v>
      </c>
      <c r="K140" s="83">
        <v>1</v>
      </c>
      <c r="L140" s="68">
        <v>0.93</v>
      </c>
      <c r="M140" s="69">
        <v>16.37</v>
      </c>
      <c r="N140" s="74">
        <v>2715.95</v>
      </c>
      <c r="O140" s="84">
        <v>6796.53</v>
      </c>
      <c r="P140" s="72"/>
    </row>
    <row r="141" spans="1:16" s="60" customFormat="1" ht="20.25" customHeight="1" thickBot="1" x14ac:dyDescent="0.25">
      <c r="A141" s="59">
        <v>117</v>
      </c>
      <c r="C141" s="78" t="s">
        <v>841</v>
      </c>
      <c r="D141" s="78" t="s">
        <v>842</v>
      </c>
      <c r="E141" s="79" t="s">
        <v>843</v>
      </c>
      <c r="F141" s="80">
        <v>43</v>
      </c>
      <c r="G141" s="81">
        <v>1</v>
      </c>
      <c r="H141" s="65">
        <v>4080.58</v>
      </c>
      <c r="I141" s="82">
        <v>43</v>
      </c>
      <c r="J141" s="73">
        <v>43</v>
      </c>
      <c r="K141" s="83">
        <v>1</v>
      </c>
      <c r="L141" s="68">
        <v>2.33</v>
      </c>
      <c r="M141" s="69">
        <v>41.02</v>
      </c>
      <c r="N141" s="74">
        <v>6805.63</v>
      </c>
      <c r="O141" s="84">
        <v>10886.21</v>
      </c>
      <c r="P141" s="72"/>
    </row>
    <row r="142" spans="1:16" s="60" customFormat="1" ht="20.25" customHeight="1" thickBot="1" x14ac:dyDescent="0.25">
      <c r="A142" s="59">
        <v>118</v>
      </c>
      <c r="C142" s="78" t="s">
        <v>844</v>
      </c>
      <c r="D142" s="78" t="s">
        <v>845</v>
      </c>
      <c r="E142" s="79" t="s">
        <v>846</v>
      </c>
      <c r="F142" s="80">
        <v>107</v>
      </c>
      <c r="G142" s="81">
        <v>1</v>
      </c>
      <c r="H142" s="65">
        <v>4080.58</v>
      </c>
      <c r="I142" s="82">
        <v>107</v>
      </c>
      <c r="J142" s="73">
        <v>107</v>
      </c>
      <c r="K142" s="83">
        <v>1</v>
      </c>
      <c r="L142" s="68">
        <v>0.93</v>
      </c>
      <c r="M142" s="69">
        <v>16.37</v>
      </c>
      <c r="N142" s="74">
        <v>2715.95</v>
      </c>
      <c r="O142" s="84">
        <v>6796.53</v>
      </c>
      <c r="P142" s="72"/>
    </row>
    <row r="143" spans="1:16" s="60" customFormat="1" ht="20.25" customHeight="1" thickBot="1" x14ac:dyDescent="0.25">
      <c r="A143" s="59">
        <v>119</v>
      </c>
      <c r="C143" s="78" t="s">
        <v>847</v>
      </c>
      <c r="D143" s="78" t="s">
        <v>848</v>
      </c>
      <c r="E143" s="79" t="s">
        <v>617</v>
      </c>
      <c r="F143" s="80">
        <v>81</v>
      </c>
      <c r="G143" s="81">
        <v>1</v>
      </c>
      <c r="H143" s="65">
        <v>4080.58</v>
      </c>
      <c r="I143" s="82">
        <v>81</v>
      </c>
      <c r="J143" s="73">
        <v>81</v>
      </c>
      <c r="K143" s="83">
        <v>1</v>
      </c>
      <c r="L143" s="68">
        <v>1.23</v>
      </c>
      <c r="M143" s="69">
        <v>21.65</v>
      </c>
      <c r="N143" s="74">
        <v>3591.95</v>
      </c>
      <c r="O143" s="84">
        <v>7672.53</v>
      </c>
      <c r="P143" s="72"/>
    </row>
    <row r="144" spans="1:16" s="60" customFormat="1" ht="20.25" customHeight="1" thickBot="1" x14ac:dyDescent="0.25">
      <c r="A144" s="59">
        <v>120</v>
      </c>
      <c r="C144" s="78" t="s">
        <v>849</v>
      </c>
      <c r="D144" s="78" t="s">
        <v>850</v>
      </c>
      <c r="E144" s="79" t="s">
        <v>672</v>
      </c>
      <c r="F144" s="80">
        <v>236</v>
      </c>
      <c r="G144" s="81">
        <v>6</v>
      </c>
      <c r="H144" s="65">
        <v>24483.48</v>
      </c>
      <c r="I144" s="82">
        <v>236</v>
      </c>
      <c r="J144" s="73">
        <v>236</v>
      </c>
      <c r="K144" s="83">
        <v>6</v>
      </c>
      <c r="L144" s="68">
        <v>2.54</v>
      </c>
      <c r="M144" s="69">
        <v>44.71</v>
      </c>
      <c r="N144" s="74">
        <v>7417.84</v>
      </c>
      <c r="O144" s="84">
        <v>31901.32</v>
      </c>
      <c r="P144" s="72"/>
    </row>
    <row r="145" spans="1:16" s="60" customFormat="1" ht="20.25" customHeight="1" thickBot="1" x14ac:dyDescent="0.25">
      <c r="A145" s="59">
        <v>121</v>
      </c>
      <c r="C145" s="78" t="s">
        <v>851</v>
      </c>
      <c r="D145" s="78" t="s">
        <v>852</v>
      </c>
      <c r="E145" s="79" t="s">
        <v>672</v>
      </c>
      <c r="F145" s="80">
        <v>72</v>
      </c>
      <c r="G145" s="81">
        <v>1</v>
      </c>
      <c r="H145" s="65">
        <v>4080.58</v>
      </c>
      <c r="I145" s="82">
        <v>72</v>
      </c>
      <c r="J145" s="73">
        <v>72</v>
      </c>
      <c r="K145" s="83">
        <v>1</v>
      </c>
      <c r="L145" s="68">
        <v>1.39</v>
      </c>
      <c r="M145" s="69">
        <v>24.47</v>
      </c>
      <c r="N145" s="74">
        <v>4059.82</v>
      </c>
      <c r="O145" s="84">
        <v>8140.4</v>
      </c>
      <c r="P145" s="72"/>
    </row>
    <row r="146" spans="1:16" s="60" customFormat="1" ht="20.25" customHeight="1" thickBot="1" x14ac:dyDescent="0.25">
      <c r="A146" s="59">
        <v>122</v>
      </c>
      <c r="C146" s="78" t="s">
        <v>853</v>
      </c>
      <c r="D146" s="78" t="s">
        <v>854</v>
      </c>
      <c r="E146" s="79" t="s">
        <v>672</v>
      </c>
      <c r="F146" s="80">
        <v>160</v>
      </c>
      <c r="G146" s="81">
        <v>7</v>
      </c>
      <c r="H146" s="65">
        <v>28564.06</v>
      </c>
      <c r="I146" s="82">
        <v>160</v>
      </c>
      <c r="J146" s="73">
        <v>160</v>
      </c>
      <c r="K146" s="83">
        <v>7</v>
      </c>
      <c r="L146" s="68">
        <v>4.38</v>
      </c>
      <c r="M146" s="69">
        <v>77.11</v>
      </c>
      <c r="N146" s="74">
        <v>12793.32</v>
      </c>
      <c r="O146" s="84">
        <v>41357.379999999997</v>
      </c>
      <c r="P146" s="72"/>
    </row>
    <row r="147" spans="1:16" s="60" customFormat="1" ht="20.25" customHeight="1" thickBot="1" x14ac:dyDescent="0.25">
      <c r="A147" s="59">
        <v>123</v>
      </c>
      <c r="C147" s="78" t="s">
        <v>855</v>
      </c>
      <c r="D147" s="78" t="s">
        <v>856</v>
      </c>
      <c r="E147" s="79" t="s">
        <v>672</v>
      </c>
      <c r="F147" s="80">
        <v>202</v>
      </c>
      <c r="G147" s="81">
        <v>1</v>
      </c>
      <c r="H147" s="65">
        <v>4080.58</v>
      </c>
      <c r="I147" s="82">
        <v>202</v>
      </c>
      <c r="J147" s="73">
        <v>202</v>
      </c>
      <c r="K147" s="83">
        <v>1</v>
      </c>
      <c r="L147" s="68">
        <v>0.5</v>
      </c>
      <c r="M147" s="69">
        <v>8.8000000000000007</v>
      </c>
      <c r="N147" s="74">
        <v>1460.01</v>
      </c>
      <c r="O147" s="84">
        <v>5540.59</v>
      </c>
      <c r="P147" s="72"/>
    </row>
    <row r="148" spans="1:16" s="60" customFormat="1" ht="20.25" customHeight="1" thickBot="1" x14ac:dyDescent="0.25">
      <c r="A148" s="59">
        <v>124</v>
      </c>
      <c r="C148" s="78" t="s">
        <v>857</v>
      </c>
      <c r="D148" s="78" t="s">
        <v>858</v>
      </c>
      <c r="E148" s="79" t="s">
        <v>672</v>
      </c>
      <c r="F148" s="80">
        <v>117</v>
      </c>
      <c r="G148" s="81">
        <v>1</v>
      </c>
      <c r="H148" s="65">
        <v>4080.58</v>
      </c>
      <c r="I148" s="82">
        <v>117</v>
      </c>
      <c r="J148" s="73">
        <v>117</v>
      </c>
      <c r="K148" s="83">
        <v>1</v>
      </c>
      <c r="L148" s="68">
        <v>0.85</v>
      </c>
      <c r="M148" s="69">
        <v>14.96</v>
      </c>
      <c r="N148" s="74">
        <v>2482.0100000000002</v>
      </c>
      <c r="O148" s="84">
        <v>6562.59</v>
      </c>
      <c r="P148" s="72"/>
    </row>
    <row r="149" spans="1:16" s="60" customFormat="1" ht="20.25" customHeight="1" thickBot="1" x14ac:dyDescent="0.25">
      <c r="A149" s="59">
        <v>125</v>
      </c>
      <c r="C149" s="78" t="s">
        <v>859</v>
      </c>
      <c r="D149" s="78" t="s">
        <v>860</v>
      </c>
      <c r="E149" s="79" t="s">
        <v>636</v>
      </c>
      <c r="F149" s="80">
        <v>118</v>
      </c>
      <c r="G149" s="81">
        <v>1</v>
      </c>
      <c r="H149" s="65">
        <v>4080.58</v>
      </c>
      <c r="I149" s="82">
        <v>118</v>
      </c>
      <c r="J149" s="73">
        <v>118</v>
      </c>
      <c r="K149" s="83">
        <v>1</v>
      </c>
      <c r="L149" s="68">
        <v>0.85</v>
      </c>
      <c r="M149" s="69">
        <v>14.96</v>
      </c>
      <c r="N149" s="74">
        <v>2482.0100000000002</v>
      </c>
      <c r="O149" s="84">
        <v>6562.59</v>
      </c>
      <c r="P149" s="72"/>
    </row>
    <row r="150" spans="1:16" s="60" customFormat="1" ht="20.25" customHeight="1" thickBot="1" x14ac:dyDescent="0.25">
      <c r="A150" s="59">
        <v>126</v>
      </c>
      <c r="C150" s="78" t="s">
        <v>861</v>
      </c>
      <c r="D150" s="78" t="s">
        <v>862</v>
      </c>
      <c r="E150" s="79" t="s">
        <v>672</v>
      </c>
      <c r="F150" s="80">
        <v>228</v>
      </c>
      <c r="G150" s="81">
        <v>6</v>
      </c>
      <c r="H150" s="65">
        <v>24483.48</v>
      </c>
      <c r="I150" s="82">
        <v>228</v>
      </c>
      <c r="J150" s="73">
        <v>228</v>
      </c>
      <c r="K150" s="83">
        <v>6</v>
      </c>
      <c r="L150" s="68">
        <v>2.63</v>
      </c>
      <c r="M150" s="69">
        <v>46.3</v>
      </c>
      <c r="N150" s="74">
        <v>7681.63</v>
      </c>
      <c r="O150" s="84">
        <v>32165.11</v>
      </c>
      <c r="P150" s="72"/>
    </row>
    <row r="151" spans="1:16" s="60" customFormat="1" ht="20.25" customHeight="1" thickBot="1" x14ac:dyDescent="0.25">
      <c r="A151" s="59">
        <v>127</v>
      </c>
      <c r="C151" s="78" t="s">
        <v>863</v>
      </c>
      <c r="D151" s="78" t="s">
        <v>864</v>
      </c>
      <c r="E151" s="79" t="s">
        <v>672</v>
      </c>
      <c r="F151" s="80">
        <v>198</v>
      </c>
      <c r="G151" s="81">
        <v>2</v>
      </c>
      <c r="H151" s="65">
        <v>8161.16</v>
      </c>
      <c r="I151" s="82">
        <v>198</v>
      </c>
      <c r="J151" s="73">
        <v>198</v>
      </c>
      <c r="K151" s="83">
        <v>2</v>
      </c>
      <c r="L151" s="68">
        <v>1.01</v>
      </c>
      <c r="M151" s="69">
        <v>17.78</v>
      </c>
      <c r="N151" s="74">
        <v>2949.88</v>
      </c>
      <c r="O151" s="84">
        <v>11111.04</v>
      </c>
      <c r="P151" s="72"/>
    </row>
    <row r="152" spans="1:16" s="60" customFormat="1" ht="20.25" customHeight="1" thickBot="1" x14ac:dyDescent="0.25">
      <c r="A152" s="59">
        <v>128</v>
      </c>
      <c r="C152" s="78" t="s">
        <v>865</v>
      </c>
      <c r="D152" s="78" t="s">
        <v>866</v>
      </c>
      <c r="E152" s="79" t="s">
        <v>709</v>
      </c>
      <c r="F152" s="80">
        <v>94</v>
      </c>
      <c r="G152" s="81">
        <v>2</v>
      </c>
      <c r="H152" s="65">
        <v>8161.16</v>
      </c>
      <c r="I152" s="82">
        <v>94</v>
      </c>
      <c r="J152" s="73">
        <v>94</v>
      </c>
      <c r="K152" s="83">
        <v>2</v>
      </c>
      <c r="L152" s="68">
        <v>2.13</v>
      </c>
      <c r="M152" s="69">
        <v>37.5</v>
      </c>
      <c r="N152" s="74">
        <v>6221.63</v>
      </c>
      <c r="O152" s="84">
        <v>14382.79</v>
      </c>
      <c r="P152" s="72"/>
    </row>
    <row r="153" spans="1:16" s="60" customFormat="1" ht="20.25" customHeight="1" thickBot="1" x14ac:dyDescent="0.25">
      <c r="A153" s="59">
        <v>129</v>
      </c>
      <c r="C153" s="78" t="s">
        <v>867</v>
      </c>
      <c r="D153" s="78" t="s">
        <v>868</v>
      </c>
      <c r="E153" s="79" t="s">
        <v>672</v>
      </c>
      <c r="F153" s="80">
        <v>81</v>
      </c>
      <c r="G153" s="81">
        <v>3</v>
      </c>
      <c r="H153" s="65">
        <v>12241.74</v>
      </c>
      <c r="I153" s="82">
        <v>81</v>
      </c>
      <c r="J153" s="73">
        <v>81</v>
      </c>
      <c r="K153" s="83">
        <v>3</v>
      </c>
      <c r="L153" s="68">
        <v>3.7</v>
      </c>
      <c r="M153" s="69">
        <v>65.13</v>
      </c>
      <c r="N153" s="74">
        <v>10805.72</v>
      </c>
      <c r="O153" s="84">
        <v>23047.46</v>
      </c>
      <c r="P153" s="72"/>
    </row>
    <row r="154" spans="1:16" s="60" customFormat="1" ht="20.25" customHeight="1" thickBot="1" x14ac:dyDescent="0.25">
      <c r="A154" s="59">
        <v>130</v>
      </c>
      <c r="C154" s="78" t="s">
        <v>869</v>
      </c>
      <c r="D154" s="78" t="s">
        <v>870</v>
      </c>
      <c r="E154" s="79" t="s">
        <v>672</v>
      </c>
      <c r="F154" s="80">
        <v>89</v>
      </c>
      <c r="G154" s="81">
        <v>3</v>
      </c>
      <c r="H154" s="65">
        <v>12241.74</v>
      </c>
      <c r="I154" s="82">
        <v>89</v>
      </c>
      <c r="J154" s="73">
        <v>89</v>
      </c>
      <c r="K154" s="83">
        <v>3</v>
      </c>
      <c r="L154" s="68">
        <v>3.37</v>
      </c>
      <c r="M154" s="69">
        <v>59.33</v>
      </c>
      <c r="N154" s="74">
        <v>9843.44</v>
      </c>
      <c r="O154" s="84">
        <v>22085.18</v>
      </c>
      <c r="P154" s="72"/>
    </row>
    <row r="155" spans="1:16" s="60" customFormat="1" ht="20.25" customHeight="1" thickBot="1" x14ac:dyDescent="0.25">
      <c r="A155" s="59">
        <v>131</v>
      </c>
      <c r="C155" s="131" t="s">
        <v>871</v>
      </c>
      <c r="D155" s="131" t="s">
        <v>872</v>
      </c>
      <c r="E155" s="132" t="s">
        <v>672</v>
      </c>
      <c r="F155" s="133">
        <v>52</v>
      </c>
      <c r="G155" s="134">
        <v>3</v>
      </c>
      <c r="H155" s="65">
        <v>12241.74</v>
      </c>
      <c r="I155" s="82">
        <v>52</v>
      </c>
      <c r="J155" s="73">
        <v>52</v>
      </c>
      <c r="K155" s="83">
        <v>3</v>
      </c>
      <c r="L155" s="68">
        <v>5.77</v>
      </c>
      <c r="M155" s="69">
        <v>101.58</v>
      </c>
      <c r="N155" s="74">
        <v>16853.14</v>
      </c>
      <c r="O155" s="84">
        <v>29094.880000000001</v>
      </c>
      <c r="P155" s="72"/>
    </row>
    <row r="156" spans="1:16" s="60" customFormat="1" ht="20.25" customHeight="1" thickBot="1" x14ac:dyDescent="0.25">
      <c r="A156" s="59">
        <v>132</v>
      </c>
      <c r="C156" s="131" t="s">
        <v>873</v>
      </c>
      <c r="D156" s="131" t="s">
        <v>874</v>
      </c>
      <c r="E156" s="132" t="s">
        <v>672</v>
      </c>
      <c r="F156" s="133">
        <v>79</v>
      </c>
      <c r="G156" s="134">
        <v>2</v>
      </c>
      <c r="H156" s="65">
        <v>8161.16</v>
      </c>
      <c r="I156" s="82">
        <v>79</v>
      </c>
      <c r="J156" s="73">
        <v>79</v>
      </c>
      <c r="K156" s="83">
        <v>2</v>
      </c>
      <c r="L156" s="68">
        <v>2.5299999999999998</v>
      </c>
      <c r="M156" s="69">
        <v>44.54</v>
      </c>
      <c r="N156" s="74">
        <v>7389.63</v>
      </c>
      <c r="O156" s="84">
        <v>15550.79</v>
      </c>
      <c r="P156" s="72"/>
    </row>
    <row r="157" spans="1:16" s="60" customFormat="1" ht="20.25" customHeight="1" thickBot="1" x14ac:dyDescent="0.25">
      <c r="A157" s="59">
        <v>133</v>
      </c>
      <c r="C157" s="131" t="s">
        <v>875</v>
      </c>
      <c r="D157" s="131" t="s">
        <v>876</v>
      </c>
      <c r="E157" s="132" t="s">
        <v>672</v>
      </c>
      <c r="F157" s="133">
        <v>151</v>
      </c>
      <c r="G157" s="134">
        <v>2</v>
      </c>
      <c r="H157" s="65">
        <v>8161.16</v>
      </c>
      <c r="I157" s="82">
        <v>151</v>
      </c>
      <c r="J157" s="73">
        <v>151</v>
      </c>
      <c r="K157" s="83">
        <v>2</v>
      </c>
      <c r="L157" s="68">
        <v>1.32</v>
      </c>
      <c r="M157" s="69">
        <v>23.24</v>
      </c>
      <c r="N157" s="74">
        <v>3855.75</v>
      </c>
      <c r="O157" s="84">
        <v>12016.91</v>
      </c>
      <c r="P157" s="72"/>
    </row>
    <row r="158" spans="1:16" s="60" customFormat="1" ht="20.25" customHeight="1" thickBot="1" x14ac:dyDescent="0.25">
      <c r="A158" s="59">
        <v>134</v>
      </c>
      <c r="C158" s="131" t="s">
        <v>877</v>
      </c>
      <c r="D158" s="131" t="s">
        <v>852</v>
      </c>
      <c r="E158" s="132" t="s">
        <v>672</v>
      </c>
      <c r="F158" s="133">
        <v>91</v>
      </c>
      <c r="G158" s="134">
        <v>1</v>
      </c>
      <c r="H158" s="65">
        <v>4080.58</v>
      </c>
      <c r="I158" s="82">
        <v>91</v>
      </c>
      <c r="J158" s="73">
        <v>91</v>
      </c>
      <c r="K158" s="83">
        <v>1</v>
      </c>
      <c r="L158" s="68">
        <v>1.1000000000000001</v>
      </c>
      <c r="M158" s="69">
        <v>19.36</v>
      </c>
      <c r="N158" s="74">
        <v>3212.02</v>
      </c>
      <c r="O158" s="84">
        <v>7292.6</v>
      </c>
      <c r="P158" s="72"/>
    </row>
    <row r="159" spans="1:16" s="60" customFormat="1" ht="20.25" customHeight="1" thickBot="1" x14ac:dyDescent="0.25">
      <c r="A159" s="59">
        <v>135</v>
      </c>
      <c r="C159" s="135" t="s">
        <v>878</v>
      </c>
      <c r="D159" s="135" t="s">
        <v>879</v>
      </c>
      <c r="E159" s="136" t="s">
        <v>672</v>
      </c>
      <c r="F159" s="137">
        <v>217</v>
      </c>
      <c r="G159" s="138">
        <v>3</v>
      </c>
      <c r="H159" s="139">
        <v>12241.74</v>
      </c>
      <c r="I159" s="140">
        <v>217</v>
      </c>
      <c r="J159" s="73">
        <v>217</v>
      </c>
      <c r="K159" s="141">
        <v>3</v>
      </c>
      <c r="L159" s="68">
        <v>1.38</v>
      </c>
      <c r="M159" s="69">
        <v>24.29</v>
      </c>
      <c r="N159" s="74">
        <v>4029.95</v>
      </c>
      <c r="O159" s="84">
        <v>16271.69</v>
      </c>
      <c r="P159" s="72"/>
    </row>
    <row r="160" spans="1:16" s="60" customFormat="1" ht="20.25" customHeight="1" x14ac:dyDescent="0.2">
      <c r="A160" s="59">
        <v>136</v>
      </c>
      <c r="C160" s="142" t="s">
        <v>880</v>
      </c>
      <c r="D160" s="143" t="s">
        <v>881</v>
      </c>
      <c r="E160" s="144" t="s">
        <v>672</v>
      </c>
      <c r="F160" s="145">
        <v>87</v>
      </c>
      <c r="G160" s="146">
        <v>2</v>
      </c>
      <c r="H160" s="65">
        <v>8161.16</v>
      </c>
      <c r="I160" s="147">
        <v>87</v>
      </c>
      <c r="J160" s="148">
        <v>304</v>
      </c>
      <c r="K160" s="149">
        <v>4</v>
      </c>
      <c r="L160" s="150">
        <v>1.32</v>
      </c>
      <c r="M160" s="151">
        <v>23.24</v>
      </c>
      <c r="N160" s="126">
        <v>3855.75</v>
      </c>
      <c r="O160" s="516">
        <v>20178.07</v>
      </c>
      <c r="P160" s="72"/>
    </row>
    <row r="161" spans="1:16" s="60" customFormat="1" ht="20.25" customHeight="1" thickBot="1" x14ac:dyDescent="0.25">
      <c r="A161" s="59">
        <v>137</v>
      </c>
      <c r="C161" s="152" t="s">
        <v>882</v>
      </c>
      <c r="D161" s="102" t="s">
        <v>883</v>
      </c>
      <c r="E161" s="103" t="s">
        <v>672</v>
      </c>
      <c r="F161" s="104">
        <v>217</v>
      </c>
      <c r="G161" s="105">
        <v>2</v>
      </c>
      <c r="H161" s="106">
        <v>8161.16</v>
      </c>
      <c r="I161" s="107">
        <v>217</v>
      </c>
      <c r="J161" s="153"/>
      <c r="K161" s="109"/>
      <c r="L161" s="110"/>
      <c r="M161" s="111"/>
      <c r="N161" s="154"/>
      <c r="O161" s="518"/>
      <c r="P161" s="72"/>
    </row>
    <row r="162" spans="1:16" s="60" customFormat="1" ht="20.25" customHeight="1" thickBot="1" x14ac:dyDescent="0.25">
      <c r="A162" s="59">
        <v>138</v>
      </c>
      <c r="C162" s="155" t="s">
        <v>884</v>
      </c>
      <c r="D162" s="156" t="s">
        <v>885</v>
      </c>
      <c r="E162" s="157" t="s">
        <v>672</v>
      </c>
      <c r="F162" s="158">
        <v>219</v>
      </c>
      <c r="G162" s="159">
        <v>2</v>
      </c>
      <c r="H162" s="65">
        <v>8161.16</v>
      </c>
      <c r="I162" s="160">
        <v>219</v>
      </c>
      <c r="J162" s="66">
        <v>219</v>
      </c>
      <c r="K162" s="161">
        <v>2</v>
      </c>
      <c r="L162" s="68">
        <v>0.91</v>
      </c>
      <c r="M162" s="69">
        <v>16.02</v>
      </c>
      <c r="N162" s="70">
        <v>2657.88</v>
      </c>
      <c r="O162" s="84">
        <v>10819.04</v>
      </c>
      <c r="P162" s="72"/>
    </row>
    <row r="163" spans="1:16" s="60" customFormat="1" ht="20.25" customHeight="1" thickBot="1" x14ac:dyDescent="0.25">
      <c r="A163" s="59">
        <v>139</v>
      </c>
      <c r="C163" s="162" t="s">
        <v>886</v>
      </c>
      <c r="D163" s="163" t="s">
        <v>874</v>
      </c>
      <c r="E163" s="164" t="s">
        <v>672</v>
      </c>
      <c r="F163" s="165">
        <v>126</v>
      </c>
      <c r="G163" s="166">
        <v>3</v>
      </c>
      <c r="H163" s="167">
        <v>12241.74</v>
      </c>
      <c r="I163" s="168">
        <v>126</v>
      </c>
      <c r="J163" s="73">
        <v>126</v>
      </c>
      <c r="K163" s="169">
        <v>3</v>
      </c>
      <c r="L163" s="68">
        <v>2.38</v>
      </c>
      <c r="M163" s="69">
        <v>41.9</v>
      </c>
      <c r="N163" s="74">
        <v>6951.63</v>
      </c>
      <c r="O163" s="84">
        <v>19193.37</v>
      </c>
      <c r="P163" s="72"/>
    </row>
    <row r="164" spans="1:16" s="60" customFormat="1" ht="20.25" customHeight="1" thickBot="1" x14ac:dyDescent="0.25">
      <c r="A164" s="59">
        <v>140</v>
      </c>
      <c r="C164" s="162" t="s">
        <v>887</v>
      </c>
      <c r="D164" s="163" t="s">
        <v>888</v>
      </c>
      <c r="E164" s="164" t="s">
        <v>672</v>
      </c>
      <c r="F164" s="165">
        <v>158</v>
      </c>
      <c r="G164" s="166">
        <v>1</v>
      </c>
      <c r="H164" s="65">
        <v>4080.58</v>
      </c>
      <c r="I164" s="168">
        <v>158</v>
      </c>
      <c r="J164" s="73">
        <v>158</v>
      </c>
      <c r="K164" s="169">
        <v>1</v>
      </c>
      <c r="L164" s="68">
        <v>0.63</v>
      </c>
      <c r="M164" s="69">
        <v>11.09</v>
      </c>
      <c r="N164" s="170">
        <v>1839.94</v>
      </c>
      <c r="O164" s="84">
        <v>5920.52</v>
      </c>
      <c r="P164" s="72"/>
    </row>
    <row r="165" spans="1:16" s="100" customFormat="1" ht="20.25" customHeight="1" thickBot="1" x14ac:dyDescent="0.25">
      <c r="A165" s="99">
        <v>141</v>
      </c>
      <c r="C165" s="101" t="s">
        <v>889</v>
      </c>
      <c r="D165" s="102" t="s">
        <v>890</v>
      </c>
      <c r="E165" s="103" t="s">
        <v>891</v>
      </c>
      <c r="F165" s="104">
        <v>76</v>
      </c>
      <c r="G165" s="105">
        <v>2</v>
      </c>
      <c r="H165" s="106">
        <v>8161.16</v>
      </c>
      <c r="I165" s="107">
        <v>76</v>
      </c>
      <c r="J165" s="108">
        <v>76</v>
      </c>
      <c r="K165" s="109">
        <v>2</v>
      </c>
      <c r="L165" s="110">
        <v>2.63</v>
      </c>
      <c r="M165" s="111">
        <v>46.3</v>
      </c>
      <c r="N165" s="112">
        <v>7681.63</v>
      </c>
      <c r="O165" s="76">
        <v>15842.79</v>
      </c>
      <c r="P165" s="113"/>
    </row>
    <row r="166" spans="1:16" s="179" customFormat="1" ht="20.25" customHeight="1" thickBot="1" x14ac:dyDescent="0.25">
      <c r="A166" s="114"/>
      <c r="B166" s="115" t="s">
        <v>892</v>
      </c>
      <c r="C166" s="114"/>
      <c r="D166" s="114"/>
      <c r="E166" s="171"/>
      <c r="F166" s="172">
        <v>12482</v>
      </c>
      <c r="G166" s="173">
        <v>278</v>
      </c>
      <c r="H166" s="106">
        <v>1134401.24</v>
      </c>
      <c r="I166" s="172">
        <v>12482</v>
      </c>
      <c r="J166" s="174">
        <v>12482</v>
      </c>
      <c r="K166" s="120">
        <v>278</v>
      </c>
      <c r="L166" s="175"/>
      <c r="M166" s="176"/>
      <c r="N166" s="177">
        <v>1062872.51</v>
      </c>
      <c r="O166" s="178">
        <v>2197273.75</v>
      </c>
      <c r="P166" s="125">
        <v>2197273.75</v>
      </c>
    </row>
    <row r="167" spans="1:16" s="60" customFormat="1" ht="20.25" customHeight="1" thickBot="1" x14ac:dyDescent="0.25">
      <c r="A167" s="59">
        <v>1</v>
      </c>
      <c r="C167" s="61" t="s">
        <v>893</v>
      </c>
      <c r="D167" s="61" t="s">
        <v>894</v>
      </c>
      <c r="E167" s="62" t="s">
        <v>895</v>
      </c>
      <c r="F167" s="63">
        <v>24</v>
      </c>
      <c r="G167" s="64">
        <v>1</v>
      </c>
      <c r="H167" s="180">
        <v>4080.58</v>
      </c>
      <c r="I167" s="63">
        <v>24</v>
      </c>
      <c r="J167" s="66">
        <v>24</v>
      </c>
      <c r="K167" s="67">
        <v>1</v>
      </c>
      <c r="L167" s="68">
        <v>4.17</v>
      </c>
      <c r="M167" s="69">
        <v>73.41</v>
      </c>
      <c r="N167" s="70">
        <v>12179.45</v>
      </c>
      <c r="O167" s="84">
        <v>16260.03</v>
      </c>
      <c r="P167" s="72"/>
    </row>
    <row r="168" spans="1:16" s="60" customFormat="1" ht="20.25" customHeight="1" thickBot="1" x14ac:dyDescent="0.25">
      <c r="A168" s="59">
        <v>2</v>
      </c>
      <c r="C168" s="61" t="s">
        <v>896</v>
      </c>
      <c r="D168" s="61" t="s">
        <v>897</v>
      </c>
      <c r="E168" s="62" t="s">
        <v>898</v>
      </c>
      <c r="F168" s="63">
        <v>46</v>
      </c>
      <c r="G168" s="64">
        <v>2</v>
      </c>
      <c r="H168" s="167">
        <v>8161.16</v>
      </c>
      <c r="I168" s="63">
        <v>46</v>
      </c>
      <c r="J168" s="73">
        <v>46</v>
      </c>
      <c r="K168" s="67">
        <v>2</v>
      </c>
      <c r="L168" s="68">
        <v>4.3499999999999996</v>
      </c>
      <c r="M168" s="69">
        <v>76.58</v>
      </c>
      <c r="N168" s="74">
        <v>12705.39</v>
      </c>
      <c r="O168" s="84">
        <v>20866.55</v>
      </c>
      <c r="P168" s="72"/>
    </row>
    <row r="169" spans="1:16" s="60" customFormat="1" ht="20.25" customHeight="1" thickBot="1" x14ac:dyDescent="0.25">
      <c r="A169" s="59">
        <v>3</v>
      </c>
      <c r="C169" s="61" t="s">
        <v>899</v>
      </c>
      <c r="D169" s="61" t="s">
        <v>900</v>
      </c>
      <c r="E169" s="62" t="s">
        <v>901</v>
      </c>
      <c r="F169" s="63">
        <v>39</v>
      </c>
      <c r="G169" s="64">
        <v>1</v>
      </c>
      <c r="H169" s="167">
        <v>4080.58</v>
      </c>
      <c r="I169" s="63">
        <v>39</v>
      </c>
      <c r="J169" s="73">
        <v>39</v>
      </c>
      <c r="K169" s="67">
        <v>1</v>
      </c>
      <c r="L169" s="68">
        <v>2.56</v>
      </c>
      <c r="M169" s="69">
        <v>45.07</v>
      </c>
      <c r="N169" s="74">
        <v>7477.56</v>
      </c>
      <c r="O169" s="84">
        <v>11558.14</v>
      </c>
      <c r="P169" s="72"/>
    </row>
    <row r="170" spans="1:16" s="60" customFormat="1" ht="20.25" customHeight="1" thickBot="1" x14ac:dyDescent="0.25">
      <c r="A170" s="59">
        <v>4</v>
      </c>
      <c r="C170" s="61" t="s">
        <v>902</v>
      </c>
      <c r="D170" s="61" t="s">
        <v>903</v>
      </c>
      <c r="E170" s="62" t="s">
        <v>904</v>
      </c>
      <c r="F170" s="63">
        <v>91</v>
      </c>
      <c r="G170" s="64">
        <v>1</v>
      </c>
      <c r="H170" s="167">
        <v>4080.58</v>
      </c>
      <c r="I170" s="63">
        <v>91</v>
      </c>
      <c r="J170" s="73">
        <v>91</v>
      </c>
      <c r="K170" s="67">
        <v>1</v>
      </c>
      <c r="L170" s="68">
        <v>1.1000000000000001</v>
      </c>
      <c r="M170" s="69">
        <v>19.36</v>
      </c>
      <c r="N170" s="74">
        <v>3212.02</v>
      </c>
      <c r="O170" s="84">
        <v>7292.6</v>
      </c>
      <c r="P170" s="72"/>
    </row>
    <row r="171" spans="1:16" s="60" customFormat="1" ht="20.25" customHeight="1" thickBot="1" x14ac:dyDescent="0.25">
      <c r="A171" s="59">
        <v>5</v>
      </c>
      <c r="C171" s="61" t="s">
        <v>905</v>
      </c>
      <c r="D171" s="61" t="s">
        <v>906</v>
      </c>
      <c r="E171" s="62" t="s">
        <v>907</v>
      </c>
      <c r="F171" s="63">
        <v>41</v>
      </c>
      <c r="G171" s="64">
        <v>2</v>
      </c>
      <c r="H171" s="167">
        <v>8161.16</v>
      </c>
      <c r="I171" s="63">
        <v>41</v>
      </c>
      <c r="J171" s="73">
        <v>41</v>
      </c>
      <c r="K171" s="67">
        <v>2</v>
      </c>
      <c r="L171" s="68">
        <v>4.88</v>
      </c>
      <c r="M171" s="69">
        <v>85.91</v>
      </c>
      <c r="N171" s="74">
        <v>14253.33</v>
      </c>
      <c r="O171" s="84">
        <v>22414.49</v>
      </c>
      <c r="P171" s="72"/>
    </row>
    <row r="172" spans="1:16" s="60" customFormat="1" ht="20.25" customHeight="1" thickBot="1" x14ac:dyDescent="0.25">
      <c r="A172" s="59">
        <v>6</v>
      </c>
      <c r="C172" s="61" t="s">
        <v>908</v>
      </c>
      <c r="D172" s="61" t="s">
        <v>909</v>
      </c>
      <c r="E172" s="62" t="s">
        <v>910</v>
      </c>
      <c r="F172" s="63">
        <v>56</v>
      </c>
      <c r="G172" s="64">
        <v>2</v>
      </c>
      <c r="H172" s="167">
        <v>8161.16</v>
      </c>
      <c r="I172" s="63">
        <v>56</v>
      </c>
      <c r="J172" s="73">
        <v>56</v>
      </c>
      <c r="K172" s="67">
        <v>2</v>
      </c>
      <c r="L172" s="68">
        <v>3.57</v>
      </c>
      <c r="M172" s="69">
        <v>62.85</v>
      </c>
      <c r="N172" s="74">
        <v>10427.44</v>
      </c>
      <c r="O172" s="84">
        <v>18588.599999999999</v>
      </c>
      <c r="P172" s="72"/>
    </row>
    <row r="173" spans="1:16" s="60" customFormat="1" ht="20.25" customHeight="1" thickBot="1" x14ac:dyDescent="0.25">
      <c r="A173" s="59">
        <v>7</v>
      </c>
      <c r="C173" s="61" t="s">
        <v>911</v>
      </c>
      <c r="D173" s="61" t="s">
        <v>912</v>
      </c>
      <c r="E173" s="62" t="s">
        <v>913</v>
      </c>
      <c r="F173" s="63">
        <v>47</v>
      </c>
      <c r="G173" s="64">
        <v>1</v>
      </c>
      <c r="H173" s="167">
        <v>4080.58</v>
      </c>
      <c r="I173" s="63">
        <v>47</v>
      </c>
      <c r="J173" s="73">
        <v>47</v>
      </c>
      <c r="K173" s="67">
        <v>1</v>
      </c>
      <c r="L173" s="68">
        <v>2.13</v>
      </c>
      <c r="M173" s="69">
        <v>37.5</v>
      </c>
      <c r="N173" s="74">
        <v>6221.63</v>
      </c>
      <c r="O173" s="84">
        <v>10302.209999999999</v>
      </c>
      <c r="P173" s="72"/>
    </row>
    <row r="174" spans="1:16" s="60" customFormat="1" ht="20.25" customHeight="1" thickBot="1" x14ac:dyDescent="0.25">
      <c r="A174" s="59">
        <v>8</v>
      </c>
      <c r="C174" s="61" t="s">
        <v>914</v>
      </c>
      <c r="D174" s="61" t="s">
        <v>915</v>
      </c>
      <c r="E174" s="62" t="s">
        <v>916</v>
      </c>
      <c r="F174" s="63">
        <v>92</v>
      </c>
      <c r="G174" s="64">
        <v>3</v>
      </c>
      <c r="H174" s="167">
        <v>12241.74</v>
      </c>
      <c r="I174" s="63">
        <v>92</v>
      </c>
      <c r="J174" s="73">
        <v>92</v>
      </c>
      <c r="K174" s="67">
        <v>3</v>
      </c>
      <c r="L174" s="68">
        <v>3.26</v>
      </c>
      <c r="M174" s="69">
        <v>57.39</v>
      </c>
      <c r="N174" s="74">
        <v>9521.57</v>
      </c>
      <c r="O174" s="84">
        <v>21763.31</v>
      </c>
      <c r="P174" s="72"/>
    </row>
    <row r="175" spans="1:16" s="60" customFormat="1" ht="20.25" customHeight="1" thickBot="1" x14ac:dyDescent="0.25">
      <c r="A175" s="59">
        <v>9</v>
      </c>
      <c r="C175" s="61" t="s">
        <v>917</v>
      </c>
      <c r="D175" s="61" t="s">
        <v>918</v>
      </c>
      <c r="E175" s="62" t="s">
        <v>916</v>
      </c>
      <c r="F175" s="63">
        <v>25</v>
      </c>
      <c r="G175" s="64">
        <v>1</v>
      </c>
      <c r="H175" s="167">
        <v>4080.58</v>
      </c>
      <c r="I175" s="63">
        <v>25</v>
      </c>
      <c r="J175" s="73">
        <v>25</v>
      </c>
      <c r="K175" s="67">
        <v>1</v>
      </c>
      <c r="L175" s="68">
        <v>4</v>
      </c>
      <c r="M175" s="69">
        <v>70.42</v>
      </c>
      <c r="N175" s="74">
        <v>11683.38</v>
      </c>
      <c r="O175" s="84">
        <v>15763.96</v>
      </c>
      <c r="P175" s="72"/>
    </row>
    <row r="176" spans="1:16" s="60" customFormat="1" ht="20.25" customHeight="1" thickBot="1" x14ac:dyDescent="0.25">
      <c r="A176" s="59">
        <v>10</v>
      </c>
      <c r="C176" s="61" t="s">
        <v>919</v>
      </c>
      <c r="D176" s="61" t="s">
        <v>920</v>
      </c>
      <c r="E176" s="62" t="s">
        <v>916</v>
      </c>
      <c r="F176" s="63">
        <v>87</v>
      </c>
      <c r="G176" s="64">
        <v>3</v>
      </c>
      <c r="H176" s="167">
        <v>12241.74</v>
      </c>
      <c r="I176" s="63">
        <v>87</v>
      </c>
      <c r="J176" s="73">
        <v>87</v>
      </c>
      <c r="K176" s="67">
        <v>3</v>
      </c>
      <c r="L176" s="68">
        <v>3.45</v>
      </c>
      <c r="M176" s="69">
        <v>60.73</v>
      </c>
      <c r="N176" s="74">
        <v>10075.709999999999</v>
      </c>
      <c r="O176" s="84">
        <v>22317.45</v>
      </c>
      <c r="P176" s="72"/>
    </row>
    <row r="177" spans="1:16" s="60" customFormat="1" ht="20.25" customHeight="1" thickBot="1" x14ac:dyDescent="0.25">
      <c r="A177" s="59">
        <v>11</v>
      </c>
      <c r="C177" s="61" t="s">
        <v>921</v>
      </c>
      <c r="D177" s="61" t="s">
        <v>922</v>
      </c>
      <c r="E177" s="62" t="s">
        <v>916</v>
      </c>
      <c r="F177" s="63">
        <v>31</v>
      </c>
      <c r="G177" s="64">
        <v>1</v>
      </c>
      <c r="H177" s="167">
        <v>4080.58</v>
      </c>
      <c r="I177" s="63">
        <v>31</v>
      </c>
      <c r="J177" s="73">
        <v>31</v>
      </c>
      <c r="K177" s="67">
        <v>1</v>
      </c>
      <c r="L177" s="68">
        <v>3.23</v>
      </c>
      <c r="M177" s="69">
        <v>56.86</v>
      </c>
      <c r="N177" s="74">
        <v>9433.64</v>
      </c>
      <c r="O177" s="84">
        <v>13514.22</v>
      </c>
      <c r="P177" s="72"/>
    </row>
    <row r="178" spans="1:16" s="60" customFormat="1" ht="20.25" customHeight="1" thickBot="1" x14ac:dyDescent="0.25">
      <c r="A178" s="59">
        <v>12</v>
      </c>
      <c r="C178" s="61" t="s">
        <v>923</v>
      </c>
      <c r="D178" s="61" t="s">
        <v>912</v>
      </c>
      <c r="E178" s="62" t="s">
        <v>924</v>
      </c>
      <c r="F178" s="63">
        <v>72</v>
      </c>
      <c r="G178" s="64">
        <v>1</v>
      </c>
      <c r="H178" s="167">
        <v>4080.58</v>
      </c>
      <c r="I178" s="63">
        <v>72</v>
      </c>
      <c r="J178" s="73">
        <v>72</v>
      </c>
      <c r="K178" s="67">
        <v>1</v>
      </c>
      <c r="L178" s="68">
        <v>1.39</v>
      </c>
      <c r="M178" s="69">
        <v>24.47</v>
      </c>
      <c r="N178" s="74">
        <v>4059.82</v>
      </c>
      <c r="O178" s="84">
        <v>8140.4</v>
      </c>
      <c r="P178" s="72"/>
    </row>
    <row r="179" spans="1:16" s="60" customFormat="1" ht="20.25" customHeight="1" thickBot="1" x14ac:dyDescent="0.25">
      <c r="A179" s="59">
        <v>13</v>
      </c>
      <c r="C179" s="61" t="s">
        <v>925</v>
      </c>
      <c r="D179" s="61" t="s">
        <v>926</v>
      </c>
      <c r="E179" s="62" t="s">
        <v>927</v>
      </c>
      <c r="F179" s="63">
        <v>48</v>
      </c>
      <c r="G179" s="64">
        <v>1</v>
      </c>
      <c r="H179" s="167">
        <v>4080.58</v>
      </c>
      <c r="I179" s="63">
        <v>48</v>
      </c>
      <c r="J179" s="73">
        <v>48</v>
      </c>
      <c r="K179" s="67">
        <v>1</v>
      </c>
      <c r="L179" s="68">
        <v>2.08</v>
      </c>
      <c r="M179" s="69">
        <v>36.619999999999997</v>
      </c>
      <c r="N179" s="74">
        <v>6075.62</v>
      </c>
      <c r="O179" s="84">
        <v>10156.200000000001</v>
      </c>
      <c r="P179" s="72"/>
    </row>
    <row r="180" spans="1:16" s="60" customFormat="1" ht="20.25" customHeight="1" thickBot="1" x14ac:dyDescent="0.25">
      <c r="A180" s="59">
        <v>14</v>
      </c>
      <c r="C180" s="61" t="s">
        <v>928</v>
      </c>
      <c r="D180" s="61" t="s">
        <v>929</v>
      </c>
      <c r="E180" s="62" t="s">
        <v>930</v>
      </c>
      <c r="F180" s="63">
        <v>20</v>
      </c>
      <c r="G180" s="64">
        <v>1</v>
      </c>
      <c r="H180" s="167">
        <v>4080.58</v>
      </c>
      <c r="I180" s="63">
        <v>20</v>
      </c>
      <c r="J180" s="73">
        <v>20</v>
      </c>
      <c r="K180" s="67">
        <v>1</v>
      </c>
      <c r="L180" s="68">
        <v>5</v>
      </c>
      <c r="M180" s="69">
        <v>88.02</v>
      </c>
      <c r="N180" s="74">
        <v>14603.4</v>
      </c>
      <c r="O180" s="84">
        <v>18683.98</v>
      </c>
      <c r="P180" s="72"/>
    </row>
    <row r="181" spans="1:16" s="60" customFormat="1" ht="20.25" customHeight="1" thickBot="1" x14ac:dyDescent="0.25">
      <c r="A181" s="59">
        <v>15</v>
      </c>
      <c r="C181" s="61" t="s">
        <v>931</v>
      </c>
      <c r="D181" s="61" t="s">
        <v>932</v>
      </c>
      <c r="E181" s="62" t="s">
        <v>898</v>
      </c>
      <c r="F181" s="63">
        <v>27</v>
      </c>
      <c r="G181" s="64">
        <v>1</v>
      </c>
      <c r="H181" s="167">
        <v>4080.58</v>
      </c>
      <c r="I181" s="63">
        <v>27</v>
      </c>
      <c r="J181" s="73">
        <v>27</v>
      </c>
      <c r="K181" s="67">
        <v>1</v>
      </c>
      <c r="L181" s="68">
        <v>3.7</v>
      </c>
      <c r="M181" s="69">
        <v>65.13</v>
      </c>
      <c r="N181" s="74">
        <v>10805.72</v>
      </c>
      <c r="O181" s="84">
        <v>14886.3</v>
      </c>
      <c r="P181" s="72"/>
    </row>
    <row r="182" spans="1:16" s="60" customFormat="1" ht="20.25" customHeight="1" thickBot="1" x14ac:dyDescent="0.25">
      <c r="A182" s="59">
        <v>16</v>
      </c>
      <c r="C182" s="127" t="s">
        <v>933</v>
      </c>
      <c r="D182" s="127" t="s">
        <v>934</v>
      </c>
      <c r="E182" s="128" t="s">
        <v>916</v>
      </c>
      <c r="F182" s="129">
        <v>126</v>
      </c>
      <c r="G182" s="130">
        <v>3</v>
      </c>
      <c r="H182" s="167">
        <v>12241.74</v>
      </c>
      <c r="I182" s="90">
        <v>126</v>
      </c>
      <c r="J182" s="73">
        <v>126</v>
      </c>
      <c r="K182" s="91">
        <v>3</v>
      </c>
      <c r="L182" s="68">
        <v>2.38</v>
      </c>
      <c r="M182" s="69">
        <v>41.9</v>
      </c>
      <c r="N182" s="74">
        <v>6951.63</v>
      </c>
      <c r="O182" s="84">
        <v>19193.37</v>
      </c>
      <c r="P182" s="72"/>
    </row>
    <row r="183" spans="1:16" s="60" customFormat="1" ht="20.25" customHeight="1" thickBot="1" x14ac:dyDescent="0.25">
      <c r="A183" s="59">
        <v>17</v>
      </c>
      <c r="C183" s="78" t="s">
        <v>935</v>
      </c>
      <c r="D183" s="78" t="s">
        <v>936</v>
      </c>
      <c r="E183" s="79" t="s">
        <v>937</v>
      </c>
      <c r="F183" s="80">
        <v>75</v>
      </c>
      <c r="G183" s="81">
        <v>3</v>
      </c>
      <c r="H183" s="167">
        <v>12241.74</v>
      </c>
      <c r="I183" s="82">
        <v>75</v>
      </c>
      <c r="J183" s="73">
        <v>75</v>
      </c>
      <c r="K183" s="83">
        <v>3</v>
      </c>
      <c r="L183" s="68">
        <v>4</v>
      </c>
      <c r="M183" s="69">
        <v>70.42</v>
      </c>
      <c r="N183" s="74">
        <v>11683.38</v>
      </c>
      <c r="O183" s="84">
        <v>23925.119999999999</v>
      </c>
      <c r="P183" s="72"/>
    </row>
    <row r="184" spans="1:16" s="100" customFormat="1" ht="20.25" customHeight="1" thickBot="1" x14ac:dyDescent="0.25">
      <c r="A184" s="99">
        <v>18</v>
      </c>
      <c r="C184" s="181" t="s">
        <v>938</v>
      </c>
      <c r="D184" s="181" t="s">
        <v>939</v>
      </c>
      <c r="E184" s="182" t="s">
        <v>916</v>
      </c>
      <c r="F184" s="183">
        <v>52</v>
      </c>
      <c r="G184" s="184">
        <v>6</v>
      </c>
      <c r="H184" s="106">
        <v>24483.48</v>
      </c>
      <c r="I184" s="185">
        <v>52</v>
      </c>
      <c r="J184" s="108">
        <v>52</v>
      </c>
      <c r="K184" s="186">
        <v>6</v>
      </c>
      <c r="L184" s="110">
        <v>11.54</v>
      </c>
      <c r="M184" s="111">
        <v>203.15</v>
      </c>
      <c r="N184" s="112">
        <v>33704.620000000003</v>
      </c>
      <c r="O184" s="76">
        <v>58188.1</v>
      </c>
      <c r="P184" s="113"/>
    </row>
    <row r="185" spans="1:16" s="179" customFormat="1" ht="20.25" customHeight="1" thickBot="1" x14ac:dyDescent="0.25">
      <c r="A185" s="114"/>
      <c r="B185" s="115" t="s">
        <v>940</v>
      </c>
      <c r="C185" s="114"/>
      <c r="D185" s="114"/>
      <c r="E185" s="171"/>
      <c r="F185" s="172">
        <v>999</v>
      </c>
      <c r="G185" s="173">
        <v>34</v>
      </c>
      <c r="H185" s="106">
        <v>138739.72</v>
      </c>
      <c r="I185" s="172">
        <v>999</v>
      </c>
      <c r="J185" s="119">
        <v>999</v>
      </c>
      <c r="K185" s="120">
        <v>34</v>
      </c>
      <c r="L185" s="175"/>
      <c r="M185" s="176"/>
      <c r="N185" s="177">
        <v>195075.31</v>
      </c>
      <c r="O185" s="178">
        <v>333815.03000000003</v>
      </c>
      <c r="P185" s="125">
        <v>333815.03000000003</v>
      </c>
    </row>
    <row r="186" spans="1:16" s="60" customFormat="1" ht="20.25" customHeight="1" thickBot="1" x14ac:dyDescent="0.25">
      <c r="A186" s="59">
        <v>1</v>
      </c>
      <c r="C186" s="61" t="s">
        <v>25</v>
      </c>
      <c r="D186" s="61" t="s">
        <v>28</v>
      </c>
      <c r="E186" s="62" t="s">
        <v>27</v>
      </c>
      <c r="F186" s="63">
        <v>58</v>
      </c>
      <c r="G186" s="64">
        <v>1</v>
      </c>
      <c r="H186" s="187">
        <v>4080.58</v>
      </c>
      <c r="I186" s="63">
        <v>58</v>
      </c>
      <c r="J186" s="73">
        <v>58</v>
      </c>
      <c r="K186" s="67">
        <v>1</v>
      </c>
      <c r="L186" s="68">
        <v>1.72</v>
      </c>
      <c r="M186" s="69">
        <v>30.28</v>
      </c>
      <c r="N186" s="70">
        <v>5023.75</v>
      </c>
      <c r="O186" s="84">
        <v>9104.33</v>
      </c>
      <c r="P186" s="72"/>
    </row>
    <row r="187" spans="1:16" s="60" customFormat="1" ht="20.25" customHeight="1" thickBot="1" x14ac:dyDescent="0.25">
      <c r="A187" s="59">
        <v>2</v>
      </c>
      <c r="C187" s="61" t="s">
        <v>30</v>
      </c>
      <c r="D187" s="61" t="s">
        <v>34</v>
      </c>
      <c r="E187" s="62" t="s">
        <v>33</v>
      </c>
      <c r="F187" s="63">
        <v>35</v>
      </c>
      <c r="G187" s="64">
        <v>1</v>
      </c>
      <c r="H187" s="167">
        <v>4080.58</v>
      </c>
      <c r="I187" s="63">
        <v>35</v>
      </c>
      <c r="J187" s="73">
        <v>35</v>
      </c>
      <c r="K187" s="67">
        <v>1</v>
      </c>
      <c r="L187" s="68">
        <v>2.86</v>
      </c>
      <c r="M187" s="69">
        <v>50.35</v>
      </c>
      <c r="N187" s="74">
        <v>8353.57</v>
      </c>
      <c r="O187" s="84">
        <v>12434.15</v>
      </c>
      <c r="P187" s="72"/>
    </row>
    <row r="188" spans="1:16" s="60" customFormat="1" ht="20.25" customHeight="1" thickBot="1" x14ac:dyDescent="0.25">
      <c r="A188" s="59">
        <v>3</v>
      </c>
      <c r="C188" s="61" t="s">
        <v>36</v>
      </c>
      <c r="D188" s="61" t="s">
        <v>39</v>
      </c>
      <c r="E188" s="62" t="s">
        <v>38</v>
      </c>
      <c r="F188" s="63">
        <v>41</v>
      </c>
      <c r="G188" s="64">
        <v>1</v>
      </c>
      <c r="H188" s="167">
        <v>4080.58</v>
      </c>
      <c r="I188" s="63">
        <v>41</v>
      </c>
      <c r="J188" s="73">
        <v>41</v>
      </c>
      <c r="K188" s="67">
        <v>1</v>
      </c>
      <c r="L188" s="68">
        <v>2.44</v>
      </c>
      <c r="M188" s="69">
        <v>42.95</v>
      </c>
      <c r="N188" s="74">
        <v>7125.83</v>
      </c>
      <c r="O188" s="84">
        <v>11206.41</v>
      </c>
      <c r="P188" s="72"/>
    </row>
    <row r="189" spans="1:16" s="60" customFormat="1" ht="20.25" customHeight="1" thickBot="1" x14ac:dyDescent="0.25">
      <c r="A189" s="59">
        <v>4</v>
      </c>
      <c r="C189" s="61" t="s">
        <v>41</v>
      </c>
      <c r="D189" s="61" t="s">
        <v>44</v>
      </c>
      <c r="E189" s="62" t="s">
        <v>43</v>
      </c>
      <c r="F189" s="63">
        <v>87</v>
      </c>
      <c r="G189" s="64">
        <v>1</v>
      </c>
      <c r="H189" s="167">
        <v>4080.58</v>
      </c>
      <c r="I189" s="63">
        <v>87</v>
      </c>
      <c r="J189" s="73">
        <v>87</v>
      </c>
      <c r="K189" s="67">
        <v>1</v>
      </c>
      <c r="L189" s="68">
        <v>1.1499999999999999</v>
      </c>
      <c r="M189" s="69">
        <v>20.239999999999998</v>
      </c>
      <c r="N189" s="74">
        <v>3358.02</v>
      </c>
      <c r="O189" s="84">
        <v>7438.6</v>
      </c>
      <c r="P189" s="72"/>
    </row>
    <row r="190" spans="1:16" s="60" customFormat="1" ht="20.25" customHeight="1" thickBot="1" x14ac:dyDescent="0.25">
      <c r="A190" s="59">
        <v>5</v>
      </c>
      <c r="C190" s="61" t="s">
        <v>46</v>
      </c>
      <c r="D190" s="61" t="s">
        <v>49</v>
      </c>
      <c r="E190" s="62" t="s">
        <v>48</v>
      </c>
      <c r="F190" s="63">
        <v>52</v>
      </c>
      <c r="G190" s="64">
        <v>1</v>
      </c>
      <c r="H190" s="167">
        <v>4080.58</v>
      </c>
      <c r="I190" s="63">
        <v>52</v>
      </c>
      <c r="J190" s="73">
        <v>52</v>
      </c>
      <c r="K190" s="67">
        <v>1</v>
      </c>
      <c r="L190" s="68">
        <v>1.92</v>
      </c>
      <c r="M190" s="69">
        <v>33.799999999999997</v>
      </c>
      <c r="N190" s="74">
        <v>5607.76</v>
      </c>
      <c r="O190" s="84">
        <v>9688.34</v>
      </c>
      <c r="P190" s="72"/>
    </row>
    <row r="191" spans="1:16" s="60" customFormat="1" ht="20.25" customHeight="1" thickBot="1" x14ac:dyDescent="0.25">
      <c r="A191" s="59">
        <v>6</v>
      </c>
      <c r="C191" s="61" t="s">
        <v>51</v>
      </c>
      <c r="D191" s="61" t="s">
        <v>54</v>
      </c>
      <c r="E191" s="62" t="s">
        <v>53</v>
      </c>
      <c r="F191" s="63">
        <v>134</v>
      </c>
      <c r="G191" s="64">
        <v>1</v>
      </c>
      <c r="H191" s="167">
        <v>4080.58</v>
      </c>
      <c r="I191" s="63">
        <v>134</v>
      </c>
      <c r="J191" s="73">
        <v>134</v>
      </c>
      <c r="K191" s="67">
        <v>1</v>
      </c>
      <c r="L191" s="68">
        <v>0.75</v>
      </c>
      <c r="M191" s="69">
        <v>13.2</v>
      </c>
      <c r="N191" s="74">
        <v>2190.0100000000002</v>
      </c>
      <c r="O191" s="84">
        <v>6270.59</v>
      </c>
      <c r="P191" s="72"/>
    </row>
    <row r="192" spans="1:16" s="60" customFormat="1" ht="20.25" customHeight="1" thickBot="1" x14ac:dyDescent="0.25">
      <c r="A192" s="59">
        <v>7</v>
      </c>
      <c r="C192" s="61" t="s">
        <v>56</v>
      </c>
      <c r="D192" s="61" t="s">
        <v>60</v>
      </c>
      <c r="E192" s="62" t="s">
        <v>59</v>
      </c>
      <c r="F192" s="63">
        <v>42</v>
      </c>
      <c r="G192" s="64">
        <v>1</v>
      </c>
      <c r="H192" s="167">
        <v>4080.58</v>
      </c>
      <c r="I192" s="63">
        <v>42</v>
      </c>
      <c r="J192" s="73">
        <v>42</v>
      </c>
      <c r="K192" s="67">
        <v>1</v>
      </c>
      <c r="L192" s="68">
        <v>2.38</v>
      </c>
      <c r="M192" s="69">
        <v>41.9</v>
      </c>
      <c r="N192" s="74">
        <v>6951.63</v>
      </c>
      <c r="O192" s="84">
        <v>11032.21</v>
      </c>
      <c r="P192" s="72"/>
    </row>
    <row r="193" spans="1:16" s="60" customFormat="1" ht="20.25" customHeight="1" thickBot="1" x14ac:dyDescent="0.25">
      <c r="A193" s="59">
        <v>8</v>
      </c>
      <c r="C193" s="61" t="s">
        <v>62</v>
      </c>
      <c r="D193" s="61" t="s">
        <v>65</v>
      </c>
      <c r="E193" s="62" t="s">
        <v>64</v>
      </c>
      <c r="F193" s="63">
        <v>92</v>
      </c>
      <c r="G193" s="64">
        <v>1</v>
      </c>
      <c r="H193" s="167">
        <v>4080.58</v>
      </c>
      <c r="I193" s="63">
        <v>92</v>
      </c>
      <c r="J193" s="73">
        <v>92</v>
      </c>
      <c r="K193" s="67">
        <v>1</v>
      </c>
      <c r="L193" s="68">
        <v>1.0900000000000001</v>
      </c>
      <c r="M193" s="69">
        <v>19.190000000000001</v>
      </c>
      <c r="N193" s="74">
        <v>3183.81</v>
      </c>
      <c r="O193" s="84">
        <v>7264.39</v>
      </c>
      <c r="P193" s="72"/>
    </row>
    <row r="194" spans="1:16" s="60" customFormat="1" ht="20.25" customHeight="1" thickBot="1" x14ac:dyDescent="0.25">
      <c r="A194" s="59">
        <v>9</v>
      </c>
      <c r="C194" s="61" t="s">
        <v>67</v>
      </c>
      <c r="D194" s="61" t="s">
        <v>70</v>
      </c>
      <c r="E194" s="62" t="s">
        <v>64</v>
      </c>
      <c r="F194" s="63">
        <v>45</v>
      </c>
      <c r="G194" s="64">
        <v>2</v>
      </c>
      <c r="H194" s="167">
        <v>8161.16</v>
      </c>
      <c r="I194" s="63">
        <v>45</v>
      </c>
      <c r="J194" s="73">
        <v>45</v>
      </c>
      <c r="K194" s="67">
        <v>2</v>
      </c>
      <c r="L194" s="68">
        <v>4.4400000000000004</v>
      </c>
      <c r="M194" s="69">
        <v>78.16</v>
      </c>
      <c r="N194" s="74">
        <v>12967.53</v>
      </c>
      <c r="O194" s="84">
        <v>21128.69</v>
      </c>
      <c r="P194" s="72"/>
    </row>
    <row r="195" spans="1:16" s="60" customFormat="1" ht="20.25" customHeight="1" thickBot="1" x14ac:dyDescent="0.25">
      <c r="A195" s="59">
        <v>10</v>
      </c>
      <c r="C195" s="61" t="s">
        <v>72</v>
      </c>
      <c r="D195" s="61" t="s">
        <v>74</v>
      </c>
      <c r="E195" s="62" t="s">
        <v>64</v>
      </c>
      <c r="F195" s="63">
        <v>123</v>
      </c>
      <c r="G195" s="64">
        <v>1</v>
      </c>
      <c r="H195" s="167">
        <v>4080.58</v>
      </c>
      <c r="I195" s="63">
        <v>123</v>
      </c>
      <c r="J195" s="73">
        <v>123</v>
      </c>
      <c r="K195" s="67">
        <v>1</v>
      </c>
      <c r="L195" s="68">
        <v>0.81</v>
      </c>
      <c r="M195" s="69">
        <v>14.26</v>
      </c>
      <c r="N195" s="74">
        <v>2365.88</v>
      </c>
      <c r="O195" s="84">
        <v>6446.46</v>
      </c>
      <c r="P195" s="72"/>
    </row>
    <row r="196" spans="1:16" s="60" customFormat="1" ht="20.25" customHeight="1" thickBot="1" x14ac:dyDescent="0.25">
      <c r="A196" s="59">
        <v>11</v>
      </c>
      <c r="C196" s="61" t="s">
        <v>76</v>
      </c>
      <c r="D196" s="61" t="s">
        <v>79</v>
      </c>
      <c r="E196" s="62" t="s">
        <v>64</v>
      </c>
      <c r="F196" s="63">
        <v>66</v>
      </c>
      <c r="G196" s="64">
        <v>1</v>
      </c>
      <c r="H196" s="167">
        <v>4080.58</v>
      </c>
      <c r="I196" s="63">
        <v>66</v>
      </c>
      <c r="J196" s="73">
        <v>66</v>
      </c>
      <c r="K196" s="67">
        <v>1</v>
      </c>
      <c r="L196" s="68">
        <v>1.52</v>
      </c>
      <c r="M196" s="69">
        <v>26.76</v>
      </c>
      <c r="N196" s="74">
        <v>4439.75</v>
      </c>
      <c r="O196" s="84">
        <v>8520.33</v>
      </c>
      <c r="P196" s="72"/>
    </row>
    <row r="197" spans="1:16" s="60" customFormat="1" ht="20.25" customHeight="1" thickBot="1" x14ac:dyDescent="0.25">
      <c r="A197" s="59">
        <v>12</v>
      </c>
      <c r="C197" s="61" t="s">
        <v>81</v>
      </c>
      <c r="D197" s="61" t="s">
        <v>84</v>
      </c>
      <c r="E197" s="62" t="s">
        <v>83</v>
      </c>
      <c r="F197" s="63">
        <v>157</v>
      </c>
      <c r="G197" s="64">
        <v>1</v>
      </c>
      <c r="H197" s="167">
        <v>4080.58</v>
      </c>
      <c r="I197" s="63">
        <v>157</v>
      </c>
      <c r="J197" s="73">
        <v>157</v>
      </c>
      <c r="K197" s="67">
        <v>1</v>
      </c>
      <c r="L197" s="68">
        <v>0.64</v>
      </c>
      <c r="M197" s="69">
        <v>11.27</v>
      </c>
      <c r="N197" s="74">
        <v>1869.81</v>
      </c>
      <c r="O197" s="84">
        <v>5950.39</v>
      </c>
      <c r="P197" s="72"/>
    </row>
    <row r="198" spans="1:16" s="60" customFormat="1" ht="20.25" customHeight="1" thickBot="1" x14ac:dyDescent="0.25">
      <c r="A198" s="59">
        <v>13</v>
      </c>
      <c r="C198" s="61" t="s">
        <v>86</v>
      </c>
      <c r="D198" s="61" t="s">
        <v>89</v>
      </c>
      <c r="E198" s="62" t="s">
        <v>88</v>
      </c>
      <c r="F198" s="63">
        <v>43</v>
      </c>
      <c r="G198" s="64">
        <v>1</v>
      </c>
      <c r="H198" s="167">
        <v>4080.58</v>
      </c>
      <c r="I198" s="63">
        <v>43</v>
      </c>
      <c r="J198" s="73">
        <v>43</v>
      </c>
      <c r="K198" s="67">
        <v>1</v>
      </c>
      <c r="L198" s="68">
        <v>2.33</v>
      </c>
      <c r="M198" s="69">
        <v>41.02</v>
      </c>
      <c r="N198" s="74">
        <v>6805.63</v>
      </c>
      <c r="O198" s="84">
        <v>10886.21</v>
      </c>
      <c r="P198" s="72"/>
    </row>
    <row r="199" spans="1:16" s="60" customFormat="1" ht="20.25" customHeight="1" thickBot="1" x14ac:dyDescent="0.25">
      <c r="A199" s="59">
        <v>14</v>
      </c>
      <c r="C199" s="61" t="s">
        <v>91</v>
      </c>
      <c r="D199" s="61" t="s">
        <v>95</v>
      </c>
      <c r="E199" s="62" t="s">
        <v>94</v>
      </c>
      <c r="F199" s="63">
        <v>79</v>
      </c>
      <c r="G199" s="64">
        <v>2</v>
      </c>
      <c r="H199" s="167">
        <v>8161.16</v>
      </c>
      <c r="I199" s="63">
        <v>79</v>
      </c>
      <c r="J199" s="73">
        <v>79</v>
      </c>
      <c r="K199" s="67">
        <v>2</v>
      </c>
      <c r="L199" s="68">
        <v>2.5299999999999998</v>
      </c>
      <c r="M199" s="69">
        <v>44.54</v>
      </c>
      <c r="N199" s="74">
        <v>7389.63</v>
      </c>
      <c r="O199" s="84">
        <v>15550.79</v>
      </c>
      <c r="P199" s="72"/>
    </row>
    <row r="200" spans="1:16" s="60" customFormat="1" ht="20.25" customHeight="1" thickBot="1" x14ac:dyDescent="0.25">
      <c r="A200" s="59">
        <v>15</v>
      </c>
      <c r="C200" s="61" t="s">
        <v>97</v>
      </c>
      <c r="D200" s="61" t="s">
        <v>101</v>
      </c>
      <c r="E200" s="62" t="s">
        <v>100</v>
      </c>
      <c r="F200" s="63">
        <v>41</v>
      </c>
      <c r="G200" s="64">
        <v>1</v>
      </c>
      <c r="H200" s="167">
        <v>4080.58</v>
      </c>
      <c r="I200" s="63">
        <v>41</v>
      </c>
      <c r="J200" s="73">
        <v>41</v>
      </c>
      <c r="K200" s="67">
        <v>1</v>
      </c>
      <c r="L200" s="68">
        <v>2.44</v>
      </c>
      <c r="M200" s="69">
        <v>42.95</v>
      </c>
      <c r="N200" s="74">
        <v>7125.83</v>
      </c>
      <c r="O200" s="84">
        <v>11206.41</v>
      </c>
      <c r="P200" s="72"/>
    </row>
    <row r="201" spans="1:16" s="60" customFormat="1" ht="20.25" customHeight="1" thickBot="1" x14ac:dyDescent="0.25">
      <c r="A201" s="59">
        <v>16</v>
      </c>
      <c r="C201" s="61" t="s">
        <v>103</v>
      </c>
      <c r="D201" s="61" t="s">
        <v>107</v>
      </c>
      <c r="E201" s="62" t="s">
        <v>106</v>
      </c>
      <c r="F201" s="63">
        <v>53</v>
      </c>
      <c r="G201" s="64">
        <v>1</v>
      </c>
      <c r="H201" s="167">
        <v>4080.58</v>
      </c>
      <c r="I201" s="63">
        <v>53</v>
      </c>
      <c r="J201" s="73">
        <v>53</v>
      </c>
      <c r="K201" s="67">
        <v>1</v>
      </c>
      <c r="L201" s="68">
        <v>1.89</v>
      </c>
      <c r="M201" s="69">
        <v>33.270000000000003</v>
      </c>
      <c r="N201" s="74">
        <v>5519.83</v>
      </c>
      <c r="O201" s="84">
        <v>9600.41</v>
      </c>
      <c r="P201" s="72"/>
    </row>
    <row r="202" spans="1:16" s="60" customFormat="1" ht="20.25" customHeight="1" thickBot="1" x14ac:dyDescent="0.25">
      <c r="A202" s="59">
        <v>17</v>
      </c>
      <c r="C202" s="61" t="s">
        <v>109</v>
      </c>
      <c r="D202" s="61" t="s">
        <v>112</v>
      </c>
      <c r="E202" s="62" t="s">
        <v>111</v>
      </c>
      <c r="F202" s="63">
        <v>89</v>
      </c>
      <c r="G202" s="64">
        <v>1</v>
      </c>
      <c r="H202" s="167">
        <v>4080.58</v>
      </c>
      <c r="I202" s="63">
        <v>89</v>
      </c>
      <c r="J202" s="73">
        <v>89</v>
      </c>
      <c r="K202" s="67">
        <v>1</v>
      </c>
      <c r="L202" s="68">
        <v>1.1200000000000001</v>
      </c>
      <c r="M202" s="69">
        <v>19.72</v>
      </c>
      <c r="N202" s="74">
        <v>3271.75</v>
      </c>
      <c r="O202" s="84">
        <v>7352.33</v>
      </c>
      <c r="P202" s="72"/>
    </row>
    <row r="203" spans="1:16" s="60" customFormat="1" ht="20.25" customHeight="1" thickBot="1" x14ac:dyDescent="0.25">
      <c r="A203" s="59">
        <v>18</v>
      </c>
      <c r="C203" s="61" t="s">
        <v>114</v>
      </c>
      <c r="D203" s="61" t="s">
        <v>118</v>
      </c>
      <c r="E203" s="62" t="s">
        <v>117</v>
      </c>
      <c r="F203" s="63">
        <v>40</v>
      </c>
      <c r="G203" s="64">
        <v>2</v>
      </c>
      <c r="H203" s="167">
        <v>8161.16</v>
      </c>
      <c r="I203" s="63">
        <v>40</v>
      </c>
      <c r="J203" s="73">
        <v>40</v>
      </c>
      <c r="K203" s="67">
        <v>2</v>
      </c>
      <c r="L203" s="68">
        <v>5</v>
      </c>
      <c r="M203" s="69">
        <v>88.02</v>
      </c>
      <c r="N203" s="74">
        <v>14603.4</v>
      </c>
      <c r="O203" s="84">
        <v>22764.560000000001</v>
      </c>
      <c r="P203" s="72"/>
    </row>
    <row r="204" spans="1:16" s="60" customFormat="1" ht="20.25" customHeight="1" thickBot="1" x14ac:dyDescent="0.25">
      <c r="A204" s="59">
        <v>19</v>
      </c>
      <c r="C204" s="61" t="s">
        <v>120</v>
      </c>
      <c r="D204" s="61" t="s">
        <v>123</v>
      </c>
      <c r="E204" s="62" t="s">
        <v>122</v>
      </c>
      <c r="F204" s="63">
        <v>89</v>
      </c>
      <c r="G204" s="64">
        <v>1</v>
      </c>
      <c r="H204" s="167">
        <v>4080.58</v>
      </c>
      <c r="I204" s="63">
        <v>89</v>
      </c>
      <c r="J204" s="73">
        <v>89</v>
      </c>
      <c r="K204" s="67">
        <v>1</v>
      </c>
      <c r="L204" s="68">
        <v>1.1200000000000001</v>
      </c>
      <c r="M204" s="69">
        <v>19.72</v>
      </c>
      <c r="N204" s="74">
        <v>3271.75</v>
      </c>
      <c r="O204" s="84">
        <v>7352.33</v>
      </c>
      <c r="P204" s="72"/>
    </row>
    <row r="205" spans="1:16" s="60" customFormat="1" ht="20.25" customHeight="1" thickBot="1" x14ac:dyDescent="0.25">
      <c r="A205" s="59">
        <v>20</v>
      </c>
      <c r="C205" s="61" t="s">
        <v>125</v>
      </c>
      <c r="D205" s="61" t="s">
        <v>127</v>
      </c>
      <c r="E205" s="62" t="s">
        <v>122</v>
      </c>
      <c r="F205" s="63">
        <v>67</v>
      </c>
      <c r="G205" s="64">
        <v>1</v>
      </c>
      <c r="H205" s="167">
        <v>4080.58</v>
      </c>
      <c r="I205" s="63">
        <v>67</v>
      </c>
      <c r="J205" s="73">
        <v>67</v>
      </c>
      <c r="K205" s="67">
        <v>1</v>
      </c>
      <c r="L205" s="68">
        <v>1.49</v>
      </c>
      <c r="M205" s="69">
        <v>26.23</v>
      </c>
      <c r="N205" s="74">
        <v>4351.82</v>
      </c>
      <c r="O205" s="84">
        <v>8432.4</v>
      </c>
      <c r="P205" s="72"/>
    </row>
    <row r="206" spans="1:16" s="60" customFormat="1" ht="20.25" customHeight="1" thickBot="1" x14ac:dyDescent="0.25">
      <c r="A206" s="59">
        <v>21</v>
      </c>
      <c r="C206" s="61" t="s">
        <v>129</v>
      </c>
      <c r="D206" s="61" t="s">
        <v>133</v>
      </c>
      <c r="E206" s="62" t="s">
        <v>132</v>
      </c>
      <c r="F206" s="63">
        <v>59</v>
      </c>
      <c r="G206" s="64">
        <v>1</v>
      </c>
      <c r="H206" s="167">
        <v>4080.58</v>
      </c>
      <c r="I206" s="63">
        <v>59</v>
      </c>
      <c r="J206" s="73">
        <v>59</v>
      </c>
      <c r="K206" s="67">
        <v>1</v>
      </c>
      <c r="L206" s="68">
        <v>1.69</v>
      </c>
      <c r="M206" s="69">
        <v>29.75</v>
      </c>
      <c r="N206" s="74">
        <v>4935.82</v>
      </c>
      <c r="O206" s="84">
        <v>9016.4</v>
      </c>
      <c r="P206" s="72"/>
    </row>
    <row r="207" spans="1:16" s="60" customFormat="1" ht="20.25" customHeight="1" thickBot="1" x14ac:dyDescent="0.25">
      <c r="A207" s="59">
        <v>22</v>
      </c>
      <c r="C207" s="61" t="s">
        <v>135</v>
      </c>
      <c r="D207" s="61" t="s">
        <v>139</v>
      </c>
      <c r="E207" s="62" t="s">
        <v>138</v>
      </c>
      <c r="F207" s="63">
        <v>66</v>
      </c>
      <c r="G207" s="64">
        <v>1</v>
      </c>
      <c r="H207" s="167">
        <v>4080.58</v>
      </c>
      <c r="I207" s="63">
        <v>66</v>
      </c>
      <c r="J207" s="73">
        <v>66</v>
      </c>
      <c r="K207" s="67">
        <v>1</v>
      </c>
      <c r="L207" s="68">
        <v>1.52</v>
      </c>
      <c r="M207" s="69">
        <v>26.76</v>
      </c>
      <c r="N207" s="74">
        <v>4439.75</v>
      </c>
      <c r="O207" s="84">
        <v>8520.33</v>
      </c>
      <c r="P207" s="72"/>
    </row>
    <row r="208" spans="1:16" s="60" customFormat="1" ht="20.25" customHeight="1" thickBot="1" x14ac:dyDescent="0.25">
      <c r="A208" s="59">
        <v>23</v>
      </c>
      <c r="C208" s="61" t="s">
        <v>141</v>
      </c>
      <c r="D208" s="61" t="s">
        <v>54</v>
      </c>
      <c r="E208" s="62" t="s">
        <v>144</v>
      </c>
      <c r="F208" s="63">
        <v>93</v>
      </c>
      <c r="G208" s="64">
        <v>3</v>
      </c>
      <c r="H208" s="167">
        <v>12241.74</v>
      </c>
      <c r="I208" s="63">
        <v>93</v>
      </c>
      <c r="J208" s="73">
        <v>93</v>
      </c>
      <c r="K208" s="67">
        <v>3</v>
      </c>
      <c r="L208" s="68">
        <v>3.23</v>
      </c>
      <c r="M208" s="69">
        <v>56.86</v>
      </c>
      <c r="N208" s="74">
        <v>9433.64</v>
      </c>
      <c r="O208" s="84">
        <v>21675.38</v>
      </c>
      <c r="P208" s="72"/>
    </row>
    <row r="209" spans="1:16" s="60" customFormat="1" ht="20.25" customHeight="1" thickBot="1" x14ac:dyDescent="0.25">
      <c r="A209" s="59">
        <v>24</v>
      </c>
      <c r="C209" s="61" t="s">
        <v>146</v>
      </c>
      <c r="D209" s="61" t="s">
        <v>139</v>
      </c>
      <c r="E209" s="62" t="s">
        <v>144</v>
      </c>
      <c r="F209" s="63">
        <v>65</v>
      </c>
      <c r="G209" s="64">
        <v>1</v>
      </c>
      <c r="H209" s="167">
        <v>4080.58</v>
      </c>
      <c r="I209" s="63">
        <v>65</v>
      </c>
      <c r="J209" s="73">
        <v>65</v>
      </c>
      <c r="K209" s="67">
        <v>1</v>
      </c>
      <c r="L209" s="68">
        <v>1.54</v>
      </c>
      <c r="M209" s="69">
        <v>27.11</v>
      </c>
      <c r="N209" s="74">
        <v>4497.82</v>
      </c>
      <c r="O209" s="84">
        <v>8578.4</v>
      </c>
      <c r="P209" s="72"/>
    </row>
    <row r="210" spans="1:16" s="60" customFormat="1" ht="20.25" customHeight="1" thickBot="1" x14ac:dyDescent="0.25">
      <c r="A210" s="59">
        <v>25</v>
      </c>
      <c r="C210" s="61" t="s">
        <v>150</v>
      </c>
      <c r="D210" s="61" t="s">
        <v>154</v>
      </c>
      <c r="E210" s="62" t="s">
        <v>153</v>
      </c>
      <c r="F210" s="63">
        <v>91</v>
      </c>
      <c r="G210" s="64">
        <v>2</v>
      </c>
      <c r="H210" s="167">
        <v>8161.16</v>
      </c>
      <c r="I210" s="63">
        <v>91</v>
      </c>
      <c r="J210" s="73">
        <v>91</v>
      </c>
      <c r="K210" s="67">
        <v>2</v>
      </c>
      <c r="L210" s="68">
        <v>2.2000000000000002</v>
      </c>
      <c r="M210" s="69">
        <v>38.729999999999997</v>
      </c>
      <c r="N210" s="74">
        <v>6425.69</v>
      </c>
      <c r="O210" s="84">
        <v>14586.85</v>
      </c>
      <c r="P210" s="72"/>
    </row>
    <row r="211" spans="1:16" s="60" customFormat="1" ht="20.25" customHeight="1" thickBot="1" x14ac:dyDescent="0.25">
      <c r="A211" s="59">
        <v>26</v>
      </c>
      <c r="C211" s="61" t="s">
        <v>156</v>
      </c>
      <c r="D211" s="61" t="s">
        <v>160</v>
      </c>
      <c r="E211" s="62" t="s">
        <v>159</v>
      </c>
      <c r="F211" s="63">
        <v>104</v>
      </c>
      <c r="G211" s="64">
        <v>1</v>
      </c>
      <c r="H211" s="167">
        <v>4080.58</v>
      </c>
      <c r="I211" s="63">
        <v>104</v>
      </c>
      <c r="J211" s="73">
        <v>104</v>
      </c>
      <c r="K211" s="67">
        <v>1</v>
      </c>
      <c r="L211" s="68">
        <v>0.96</v>
      </c>
      <c r="M211" s="69">
        <v>16.899999999999999</v>
      </c>
      <c r="N211" s="74">
        <v>2803.88</v>
      </c>
      <c r="O211" s="84">
        <v>6884.46</v>
      </c>
      <c r="P211" s="72"/>
    </row>
    <row r="212" spans="1:16" s="60" customFormat="1" ht="20.25" customHeight="1" thickBot="1" x14ac:dyDescent="0.25">
      <c r="A212" s="59">
        <v>27</v>
      </c>
      <c r="C212" s="61" t="s">
        <v>163</v>
      </c>
      <c r="D212" s="61" t="s">
        <v>167</v>
      </c>
      <c r="E212" s="62" t="s">
        <v>166</v>
      </c>
      <c r="F212" s="63">
        <v>26</v>
      </c>
      <c r="G212" s="64">
        <v>1</v>
      </c>
      <c r="H212" s="167">
        <v>4080.58</v>
      </c>
      <c r="I212" s="63">
        <v>26</v>
      </c>
      <c r="J212" s="73">
        <v>26</v>
      </c>
      <c r="K212" s="67">
        <v>1</v>
      </c>
      <c r="L212" s="68">
        <v>3.85</v>
      </c>
      <c r="M212" s="69">
        <v>67.78</v>
      </c>
      <c r="N212" s="74">
        <v>11245.38</v>
      </c>
      <c r="O212" s="84">
        <v>15325.96</v>
      </c>
      <c r="P212" s="72"/>
    </row>
    <row r="213" spans="1:16" s="60" customFormat="1" ht="20.25" customHeight="1" thickBot="1" x14ac:dyDescent="0.25">
      <c r="A213" s="59">
        <v>28</v>
      </c>
      <c r="C213" s="61" t="s">
        <v>403</v>
      </c>
      <c r="D213" s="61" t="s">
        <v>405</v>
      </c>
      <c r="E213" s="62" t="s">
        <v>171</v>
      </c>
      <c r="F213" s="63">
        <v>65</v>
      </c>
      <c r="G213" s="64">
        <v>2</v>
      </c>
      <c r="H213" s="167">
        <v>8161.16</v>
      </c>
      <c r="I213" s="63">
        <v>65</v>
      </c>
      <c r="J213" s="73">
        <v>65</v>
      </c>
      <c r="K213" s="67">
        <v>2</v>
      </c>
      <c r="L213" s="68">
        <v>3.08</v>
      </c>
      <c r="M213" s="69">
        <v>54.22</v>
      </c>
      <c r="N213" s="74">
        <v>8995.64</v>
      </c>
      <c r="O213" s="84">
        <v>17156.8</v>
      </c>
      <c r="P213" s="72"/>
    </row>
    <row r="214" spans="1:16" s="60" customFormat="1" ht="20.25" customHeight="1" thickBot="1" x14ac:dyDescent="0.25">
      <c r="A214" s="59">
        <v>29</v>
      </c>
      <c r="C214" s="61" t="s">
        <v>169</v>
      </c>
      <c r="D214" s="61" t="s">
        <v>39</v>
      </c>
      <c r="E214" s="62" t="s">
        <v>171</v>
      </c>
      <c r="F214" s="63">
        <v>155</v>
      </c>
      <c r="G214" s="64">
        <v>6</v>
      </c>
      <c r="H214" s="167">
        <v>24483.48</v>
      </c>
      <c r="I214" s="63">
        <v>155</v>
      </c>
      <c r="J214" s="73">
        <v>155</v>
      </c>
      <c r="K214" s="67">
        <v>6</v>
      </c>
      <c r="L214" s="68">
        <v>3.87</v>
      </c>
      <c r="M214" s="69">
        <v>68.13</v>
      </c>
      <c r="N214" s="74">
        <v>11303.45</v>
      </c>
      <c r="O214" s="84">
        <v>35786.93</v>
      </c>
      <c r="P214" s="72"/>
    </row>
    <row r="215" spans="1:16" s="60" customFormat="1" ht="20.25" customHeight="1" thickBot="1" x14ac:dyDescent="0.25">
      <c r="A215" s="59">
        <v>30</v>
      </c>
      <c r="C215" s="61" t="s">
        <v>172</v>
      </c>
      <c r="D215" s="61" t="s">
        <v>139</v>
      </c>
      <c r="E215" s="62" t="s">
        <v>175</v>
      </c>
      <c r="F215" s="63">
        <v>88</v>
      </c>
      <c r="G215" s="64">
        <v>2</v>
      </c>
      <c r="H215" s="167">
        <v>8161.16</v>
      </c>
      <c r="I215" s="63">
        <v>88</v>
      </c>
      <c r="J215" s="73">
        <v>88</v>
      </c>
      <c r="K215" s="67">
        <v>2</v>
      </c>
      <c r="L215" s="68">
        <v>2.27</v>
      </c>
      <c r="M215" s="69">
        <v>39.96</v>
      </c>
      <c r="N215" s="74">
        <v>6629.76</v>
      </c>
      <c r="O215" s="84">
        <v>14790.92</v>
      </c>
      <c r="P215" s="72"/>
    </row>
    <row r="216" spans="1:16" s="60" customFormat="1" ht="20.25" customHeight="1" thickBot="1" x14ac:dyDescent="0.25">
      <c r="A216" s="59">
        <v>31</v>
      </c>
      <c r="C216" s="61" t="s">
        <v>177</v>
      </c>
      <c r="D216" s="61" t="s">
        <v>139</v>
      </c>
      <c r="E216" s="62" t="s">
        <v>179</v>
      </c>
      <c r="F216" s="63">
        <v>179</v>
      </c>
      <c r="G216" s="64">
        <v>1</v>
      </c>
      <c r="H216" s="167">
        <v>4080.58</v>
      </c>
      <c r="I216" s="63">
        <v>179</v>
      </c>
      <c r="J216" s="73">
        <v>179</v>
      </c>
      <c r="K216" s="67">
        <v>1</v>
      </c>
      <c r="L216" s="68">
        <v>0.56000000000000005</v>
      </c>
      <c r="M216" s="69">
        <v>9.86</v>
      </c>
      <c r="N216" s="74">
        <v>1635.87</v>
      </c>
      <c r="O216" s="84">
        <v>5716.45</v>
      </c>
      <c r="P216" s="72"/>
    </row>
    <row r="217" spans="1:16" s="60" customFormat="1" ht="20.25" customHeight="1" thickBot="1" x14ac:dyDescent="0.25">
      <c r="A217" s="59">
        <v>32</v>
      </c>
      <c r="C217" s="61" t="s">
        <v>181</v>
      </c>
      <c r="D217" s="61" t="s">
        <v>183</v>
      </c>
      <c r="E217" s="62" t="s">
        <v>179</v>
      </c>
      <c r="F217" s="63">
        <v>84</v>
      </c>
      <c r="G217" s="64">
        <v>1</v>
      </c>
      <c r="H217" s="167">
        <v>4080.58</v>
      </c>
      <c r="I217" s="63">
        <v>84</v>
      </c>
      <c r="J217" s="73">
        <v>84</v>
      </c>
      <c r="K217" s="67">
        <v>1</v>
      </c>
      <c r="L217" s="68">
        <v>1.19</v>
      </c>
      <c r="M217" s="69">
        <v>20.95</v>
      </c>
      <c r="N217" s="74">
        <v>3475.81</v>
      </c>
      <c r="O217" s="84">
        <v>7556.39</v>
      </c>
      <c r="P217" s="72"/>
    </row>
    <row r="218" spans="1:16" s="60" customFormat="1" ht="20.25" customHeight="1" thickBot="1" x14ac:dyDescent="0.25">
      <c r="A218" s="59">
        <v>33</v>
      </c>
      <c r="C218" s="61" t="s">
        <v>185</v>
      </c>
      <c r="D218" s="61" t="s">
        <v>187</v>
      </c>
      <c r="E218" s="62" t="s">
        <v>179</v>
      </c>
      <c r="F218" s="63">
        <v>68</v>
      </c>
      <c r="G218" s="64">
        <v>1</v>
      </c>
      <c r="H218" s="167">
        <v>4080.58</v>
      </c>
      <c r="I218" s="63">
        <v>68</v>
      </c>
      <c r="J218" s="73">
        <v>68</v>
      </c>
      <c r="K218" s="67">
        <v>1</v>
      </c>
      <c r="L218" s="68">
        <v>1.47</v>
      </c>
      <c r="M218" s="69">
        <v>25.88</v>
      </c>
      <c r="N218" s="74">
        <v>4293.75</v>
      </c>
      <c r="O218" s="84">
        <v>8374.33</v>
      </c>
      <c r="P218" s="72"/>
    </row>
    <row r="219" spans="1:16" s="60" customFormat="1" ht="20.25" customHeight="1" thickBot="1" x14ac:dyDescent="0.25">
      <c r="A219" s="59">
        <v>34</v>
      </c>
      <c r="C219" s="61" t="s">
        <v>189</v>
      </c>
      <c r="D219" s="61" t="s">
        <v>192</v>
      </c>
      <c r="E219" s="62" t="s">
        <v>191</v>
      </c>
      <c r="F219" s="63">
        <v>51</v>
      </c>
      <c r="G219" s="64">
        <v>1</v>
      </c>
      <c r="H219" s="167">
        <v>4080.58</v>
      </c>
      <c r="I219" s="63">
        <v>51</v>
      </c>
      <c r="J219" s="73">
        <v>51</v>
      </c>
      <c r="K219" s="67">
        <v>1</v>
      </c>
      <c r="L219" s="68">
        <v>1.96</v>
      </c>
      <c r="M219" s="69">
        <v>34.5</v>
      </c>
      <c r="N219" s="74">
        <v>5723.9</v>
      </c>
      <c r="O219" s="84">
        <v>9804.48</v>
      </c>
      <c r="P219" s="72"/>
    </row>
    <row r="220" spans="1:16" s="60" customFormat="1" ht="20.25" customHeight="1" thickBot="1" x14ac:dyDescent="0.25">
      <c r="A220" s="59">
        <v>35</v>
      </c>
      <c r="C220" s="61" t="s">
        <v>193</v>
      </c>
      <c r="D220" s="61" t="s">
        <v>194</v>
      </c>
      <c r="E220" s="62" t="s">
        <v>191</v>
      </c>
      <c r="F220" s="63">
        <v>61</v>
      </c>
      <c r="G220" s="64">
        <v>2</v>
      </c>
      <c r="H220" s="167">
        <v>8161.16</v>
      </c>
      <c r="I220" s="63">
        <v>61</v>
      </c>
      <c r="J220" s="73">
        <v>61</v>
      </c>
      <c r="K220" s="67">
        <v>2</v>
      </c>
      <c r="L220" s="68">
        <v>3.28</v>
      </c>
      <c r="M220" s="69">
        <v>57.74</v>
      </c>
      <c r="N220" s="74">
        <v>9579.64</v>
      </c>
      <c r="O220" s="84">
        <v>17740.8</v>
      </c>
      <c r="P220" s="72"/>
    </row>
    <row r="221" spans="1:16" s="60" customFormat="1" ht="20.25" customHeight="1" thickBot="1" x14ac:dyDescent="0.25">
      <c r="A221" s="59">
        <v>36</v>
      </c>
      <c r="C221" s="61" t="s">
        <v>941</v>
      </c>
      <c r="D221" s="61" t="s">
        <v>198</v>
      </c>
      <c r="E221" s="62" t="s">
        <v>197</v>
      </c>
      <c r="F221" s="63">
        <v>63</v>
      </c>
      <c r="G221" s="64">
        <v>1</v>
      </c>
      <c r="H221" s="167">
        <v>4080.58</v>
      </c>
      <c r="I221" s="63">
        <v>63</v>
      </c>
      <c r="J221" s="73">
        <v>63</v>
      </c>
      <c r="K221" s="67">
        <v>1</v>
      </c>
      <c r="L221" s="68">
        <v>1.59</v>
      </c>
      <c r="M221" s="69">
        <v>27.99</v>
      </c>
      <c r="N221" s="74">
        <v>4643.82</v>
      </c>
      <c r="O221" s="84">
        <v>8724.4</v>
      </c>
      <c r="P221" s="72"/>
    </row>
    <row r="222" spans="1:16" s="60" customFormat="1" ht="20.25" customHeight="1" thickBot="1" x14ac:dyDescent="0.25">
      <c r="A222" s="59">
        <v>37</v>
      </c>
      <c r="C222" s="61" t="s">
        <v>204</v>
      </c>
      <c r="D222" s="61" t="s">
        <v>139</v>
      </c>
      <c r="E222" s="62" t="s">
        <v>197</v>
      </c>
      <c r="F222" s="63">
        <v>56</v>
      </c>
      <c r="G222" s="64">
        <v>1</v>
      </c>
      <c r="H222" s="167">
        <v>4080.58</v>
      </c>
      <c r="I222" s="63">
        <v>56</v>
      </c>
      <c r="J222" s="73">
        <v>56</v>
      </c>
      <c r="K222" s="67">
        <v>1</v>
      </c>
      <c r="L222" s="68">
        <v>1.79</v>
      </c>
      <c r="M222" s="69">
        <v>31.51</v>
      </c>
      <c r="N222" s="74">
        <v>5227.82</v>
      </c>
      <c r="O222" s="84">
        <v>9308.4</v>
      </c>
      <c r="P222" s="72"/>
    </row>
    <row r="223" spans="1:16" s="60" customFormat="1" ht="20.25" customHeight="1" thickBot="1" x14ac:dyDescent="0.25">
      <c r="A223" s="59">
        <v>38</v>
      </c>
      <c r="C223" s="61" t="s">
        <v>208</v>
      </c>
      <c r="D223" s="61" t="s">
        <v>211</v>
      </c>
      <c r="E223" s="62" t="s">
        <v>210</v>
      </c>
      <c r="F223" s="63">
        <v>44</v>
      </c>
      <c r="G223" s="64">
        <v>2</v>
      </c>
      <c r="H223" s="167">
        <v>8161.16</v>
      </c>
      <c r="I223" s="63">
        <v>44</v>
      </c>
      <c r="J223" s="73">
        <v>44</v>
      </c>
      <c r="K223" s="67">
        <v>2</v>
      </c>
      <c r="L223" s="68">
        <v>4.55</v>
      </c>
      <c r="M223" s="69">
        <v>80.099999999999994</v>
      </c>
      <c r="N223" s="74">
        <v>13289.39</v>
      </c>
      <c r="O223" s="84">
        <v>21450.55</v>
      </c>
      <c r="P223" s="72"/>
    </row>
    <row r="224" spans="1:16" s="60" customFormat="1" ht="20.25" customHeight="1" thickBot="1" x14ac:dyDescent="0.25">
      <c r="A224" s="59">
        <v>39</v>
      </c>
      <c r="C224" s="61" t="s">
        <v>213</v>
      </c>
      <c r="D224" s="61" t="s">
        <v>74</v>
      </c>
      <c r="E224" s="62" t="s">
        <v>215</v>
      </c>
      <c r="F224" s="63">
        <v>47</v>
      </c>
      <c r="G224" s="64">
        <v>1</v>
      </c>
      <c r="H224" s="167">
        <v>4080.58</v>
      </c>
      <c r="I224" s="63">
        <v>47</v>
      </c>
      <c r="J224" s="73">
        <v>47</v>
      </c>
      <c r="K224" s="67">
        <v>1</v>
      </c>
      <c r="L224" s="68">
        <v>2.13</v>
      </c>
      <c r="M224" s="69">
        <v>37.5</v>
      </c>
      <c r="N224" s="74">
        <v>6221.63</v>
      </c>
      <c r="O224" s="84">
        <v>10302.209999999999</v>
      </c>
      <c r="P224" s="72"/>
    </row>
    <row r="225" spans="1:16" s="60" customFormat="1" ht="20.25" customHeight="1" thickBot="1" x14ac:dyDescent="0.25">
      <c r="A225" s="59">
        <v>40</v>
      </c>
      <c r="C225" s="61" t="s">
        <v>217</v>
      </c>
      <c r="D225" s="61" t="s">
        <v>219</v>
      </c>
      <c r="E225" s="62" t="s">
        <v>215</v>
      </c>
      <c r="F225" s="63">
        <v>90</v>
      </c>
      <c r="G225" s="64">
        <v>1</v>
      </c>
      <c r="H225" s="167">
        <v>4080.58</v>
      </c>
      <c r="I225" s="63">
        <v>90</v>
      </c>
      <c r="J225" s="73">
        <v>90</v>
      </c>
      <c r="K225" s="67">
        <v>1</v>
      </c>
      <c r="L225" s="68">
        <v>1.1100000000000001</v>
      </c>
      <c r="M225" s="69">
        <v>19.54</v>
      </c>
      <c r="N225" s="74">
        <v>3241.88</v>
      </c>
      <c r="O225" s="84">
        <v>7322.46</v>
      </c>
      <c r="P225" s="72"/>
    </row>
    <row r="226" spans="1:16" s="60" customFormat="1" ht="20.25" customHeight="1" thickBot="1" x14ac:dyDescent="0.25">
      <c r="A226" s="59">
        <v>41</v>
      </c>
      <c r="C226" s="61" t="s">
        <v>221</v>
      </c>
      <c r="D226" s="61" t="s">
        <v>224</v>
      </c>
      <c r="E226" s="62" t="s">
        <v>223</v>
      </c>
      <c r="F226" s="63">
        <v>113</v>
      </c>
      <c r="G226" s="64">
        <v>4</v>
      </c>
      <c r="H226" s="167">
        <v>16322.32</v>
      </c>
      <c r="I226" s="63">
        <v>113</v>
      </c>
      <c r="J226" s="73">
        <v>113</v>
      </c>
      <c r="K226" s="67">
        <v>4</v>
      </c>
      <c r="L226" s="68">
        <v>3.54</v>
      </c>
      <c r="M226" s="69">
        <v>62.32</v>
      </c>
      <c r="N226" s="74">
        <v>10339.51</v>
      </c>
      <c r="O226" s="84">
        <v>26661.83</v>
      </c>
      <c r="P226" s="72"/>
    </row>
    <row r="227" spans="1:16" s="60" customFormat="1" ht="20.25" customHeight="1" thickBot="1" x14ac:dyDescent="0.25">
      <c r="A227" s="59">
        <v>42</v>
      </c>
      <c r="C227" s="61" t="s">
        <v>226</v>
      </c>
      <c r="D227" s="61" t="s">
        <v>74</v>
      </c>
      <c r="E227" s="62" t="s">
        <v>228</v>
      </c>
      <c r="F227" s="63">
        <v>87</v>
      </c>
      <c r="G227" s="64">
        <v>4</v>
      </c>
      <c r="H227" s="167">
        <v>16322.32</v>
      </c>
      <c r="I227" s="63">
        <v>87</v>
      </c>
      <c r="J227" s="73">
        <v>87</v>
      </c>
      <c r="K227" s="67">
        <v>4</v>
      </c>
      <c r="L227" s="68">
        <v>4.5999999999999996</v>
      </c>
      <c r="M227" s="69">
        <v>80.98</v>
      </c>
      <c r="N227" s="74">
        <v>13435.39</v>
      </c>
      <c r="O227" s="84">
        <v>29757.71</v>
      </c>
      <c r="P227" s="72"/>
    </row>
    <row r="228" spans="1:16" s="60" customFormat="1" ht="20.25" customHeight="1" thickBot="1" x14ac:dyDescent="0.25">
      <c r="A228" s="59">
        <v>43</v>
      </c>
      <c r="C228" s="61" t="s">
        <v>230</v>
      </c>
      <c r="D228" s="61" t="s">
        <v>233</v>
      </c>
      <c r="E228" s="62" t="s">
        <v>228</v>
      </c>
      <c r="F228" s="63">
        <v>72</v>
      </c>
      <c r="G228" s="64">
        <v>1</v>
      </c>
      <c r="H228" s="167">
        <v>4080.58</v>
      </c>
      <c r="I228" s="63">
        <v>72</v>
      </c>
      <c r="J228" s="73">
        <v>72</v>
      </c>
      <c r="K228" s="67">
        <v>1</v>
      </c>
      <c r="L228" s="68">
        <v>1.39</v>
      </c>
      <c r="M228" s="69">
        <v>24.47</v>
      </c>
      <c r="N228" s="74">
        <v>4059.82</v>
      </c>
      <c r="O228" s="84">
        <v>8140.4</v>
      </c>
      <c r="P228" s="72"/>
    </row>
    <row r="229" spans="1:16" s="60" customFormat="1" ht="20.25" customHeight="1" thickBot="1" x14ac:dyDescent="0.25">
      <c r="A229" s="59">
        <v>44</v>
      </c>
      <c r="C229" s="61" t="s">
        <v>235</v>
      </c>
      <c r="D229" s="61" t="s">
        <v>238</v>
      </c>
      <c r="E229" s="62" t="s">
        <v>228</v>
      </c>
      <c r="F229" s="63">
        <v>70</v>
      </c>
      <c r="G229" s="64">
        <v>1</v>
      </c>
      <c r="H229" s="167">
        <v>4080.58</v>
      </c>
      <c r="I229" s="63">
        <v>70</v>
      </c>
      <c r="J229" s="73">
        <v>70</v>
      </c>
      <c r="K229" s="67">
        <v>1</v>
      </c>
      <c r="L229" s="68">
        <v>1.43</v>
      </c>
      <c r="M229" s="69">
        <v>25.17</v>
      </c>
      <c r="N229" s="74">
        <v>4175.95</v>
      </c>
      <c r="O229" s="84">
        <v>8256.5300000000007</v>
      </c>
      <c r="P229" s="72"/>
    </row>
    <row r="230" spans="1:16" s="60" customFormat="1" ht="20.25" customHeight="1" thickBot="1" x14ac:dyDescent="0.25">
      <c r="A230" s="59">
        <v>45</v>
      </c>
      <c r="C230" s="61" t="s">
        <v>240</v>
      </c>
      <c r="D230" s="61" t="s">
        <v>74</v>
      </c>
      <c r="E230" s="62" t="s">
        <v>242</v>
      </c>
      <c r="F230" s="63">
        <v>71</v>
      </c>
      <c r="G230" s="64">
        <v>2</v>
      </c>
      <c r="H230" s="167">
        <v>8161.16</v>
      </c>
      <c r="I230" s="63">
        <v>71</v>
      </c>
      <c r="J230" s="73">
        <v>71</v>
      </c>
      <c r="K230" s="67">
        <v>2</v>
      </c>
      <c r="L230" s="68">
        <v>2.82</v>
      </c>
      <c r="M230" s="69">
        <v>49.64</v>
      </c>
      <c r="N230" s="74">
        <v>8235.77</v>
      </c>
      <c r="O230" s="84">
        <v>16396.93</v>
      </c>
      <c r="P230" s="72"/>
    </row>
    <row r="231" spans="1:16" s="60" customFormat="1" ht="20.25" customHeight="1" thickBot="1" x14ac:dyDescent="0.25">
      <c r="A231" s="59">
        <v>46</v>
      </c>
      <c r="C231" s="61" t="s">
        <v>243</v>
      </c>
      <c r="D231" s="61" t="s">
        <v>246</v>
      </c>
      <c r="E231" s="62" t="s">
        <v>245</v>
      </c>
      <c r="F231" s="63">
        <v>88</v>
      </c>
      <c r="G231" s="64">
        <v>2</v>
      </c>
      <c r="H231" s="167">
        <v>8161.16</v>
      </c>
      <c r="I231" s="63">
        <v>88</v>
      </c>
      <c r="J231" s="73">
        <v>88</v>
      </c>
      <c r="K231" s="67">
        <v>2</v>
      </c>
      <c r="L231" s="68">
        <v>2.27</v>
      </c>
      <c r="M231" s="69">
        <v>39.96</v>
      </c>
      <c r="N231" s="74">
        <v>6629.76</v>
      </c>
      <c r="O231" s="84">
        <v>14790.92</v>
      </c>
      <c r="P231" s="72"/>
    </row>
    <row r="232" spans="1:16" s="60" customFormat="1" ht="20.25" customHeight="1" thickBot="1" x14ac:dyDescent="0.25">
      <c r="A232" s="59">
        <v>47</v>
      </c>
      <c r="C232" s="61" t="s">
        <v>248</v>
      </c>
      <c r="D232" s="61" t="s">
        <v>251</v>
      </c>
      <c r="E232" s="62" t="s">
        <v>250</v>
      </c>
      <c r="F232" s="63">
        <v>84</v>
      </c>
      <c r="G232" s="64">
        <v>1</v>
      </c>
      <c r="H232" s="167">
        <v>4080.58</v>
      </c>
      <c r="I232" s="63">
        <v>84</v>
      </c>
      <c r="J232" s="73">
        <v>84</v>
      </c>
      <c r="K232" s="67">
        <v>1</v>
      </c>
      <c r="L232" s="68">
        <v>1.19</v>
      </c>
      <c r="M232" s="69">
        <v>20.95</v>
      </c>
      <c r="N232" s="74">
        <v>3475.81</v>
      </c>
      <c r="O232" s="84">
        <v>7556.39</v>
      </c>
      <c r="P232" s="72"/>
    </row>
    <row r="233" spans="1:16" s="60" customFormat="1" ht="20.25" customHeight="1" thickBot="1" x14ac:dyDescent="0.25">
      <c r="A233" s="59">
        <v>48</v>
      </c>
      <c r="C233" s="61" t="s">
        <v>253</v>
      </c>
      <c r="D233" s="61" t="s">
        <v>139</v>
      </c>
      <c r="E233" s="62" t="s">
        <v>255</v>
      </c>
      <c r="F233" s="63">
        <v>67</v>
      </c>
      <c r="G233" s="64">
        <v>2</v>
      </c>
      <c r="H233" s="167">
        <v>8161.16</v>
      </c>
      <c r="I233" s="63">
        <v>67</v>
      </c>
      <c r="J233" s="73">
        <v>67</v>
      </c>
      <c r="K233" s="67">
        <v>2</v>
      </c>
      <c r="L233" s="68">
        <v>2.99</v>
      </c>
      <c r="M233" s="69">
        <v>52.64</v>
      </c>
      <c r="N233" s="74">
        <v>8733.5</v>
      </c>
      <c r="O233" s="84">
        <v>16894.66</v>
      </c>
      <c r="P233" s="72"/>
    </row>
    <row r="234" spans="1:16" s="60" customFormat="1" ht="20.25" customHeight="1" thickBot="1" x14ac:dyDescent="0.25">
      <c r="A234" s="59">
        <v>49</v>
      </c>
      <c r="C234" s="61" t="s">
        <v>256</v>
      </c>
      <c r="D234" s="61" t="s">
        <v>139</v>
      </c>
      <c r="E234" s="62" t="s">
        <v>255</v>
      </c>
      <c r="F234" s="63">
        <v>58</v>
      </c>
      <c r="G234" s="64">
        <v>1</v>
      </c>
      <c r="H234" s="167">
        <v>4080.58</v>
      </c>
      <c r="I234" s="63">
        <v>58</v>
      </c>
      <c r="J234" s="73">
        <v>58</v>
      </c>
      <c r="K234" s="67">
        <v>1</v>
      </c>
      <c r="L234" s="68">
        <v>1.72</v>
      </c>
      <c r="M234" s="69">
        <v>30.28</v>
      </c>
      <c r="N234" s="74">
        <v>5023.75</v>
      </c>
      <c r="O234" s="84">
        <v>9104.33</v>
      </c>
      <c r="P234" s="72"/>
    </row>
    <row r="235" spans="1:16" s="60" customFormat="1" ht="20.25" customHeight="1" thickBot="1" x14ac:dyDescent="0.25">
      <c r="A235" s="59">
        <v>50</v>
      </c>
      <c r="C235" s="61" t="s">
        <v>259</v>
      </c>
      <c r="D235" s="61" t="s">
        <v>263</v>
      </c>
      <c r="E235" s="62" t="s">
        <v>262</v>
      </c>
      <c r="F235" s="63">
        <v>67</v>
      </c>
      <c r="G235" s="64">
        <v>3</v>
      </c>
      <c r="H235" s="167">
        <v>12241.74</v>
      </c>
      <c r="I235" s="63">
        <v>67</v>
      </c>
      <c r="J235" s="73">
        <v>67</v>
      </c>
      <c r="K235" s="67">
        <v>3</v>
      </c>
      <c r="L235" s="68">
        <v>4.4800000000000004</v>
      </c>
      <c r="M235" s="69">
        <v>78.87</v>
      </c>
      <c r="N235" s="74">
        <v>13085.32</v>
      </c>
      <c r="O235" s="84">
        <v>25327.06</v>
      </c>
      <c r="P235" s="72"/>
    </row>
    <row r="236" spans="1:16" s="60" customFormat="1" ht="20.25" customHeight="1" thickBot="1" x14ac:dyDescent="0.25">
      <c r="A236" s="59">
        <v>51</v>
      </c>
      <c r="C236" s="61" t="s">
        <v>265</v>
      </c>
      <c r="D236" s="61" t="s">
        <v>269</v>
      </c>
      <c r="E236" s="62" t="s">
        <v>268</v>
      </c>
      <c r="F236" s="63">
        <v>61</v>
      </c>
      <c r="G236" s="64">
        <v>1</v>
      </c>
      <c r="H236" s="167">
        <v>4080.58</v>
      </c>
      <c r="I236" s="63">
        <v>61</v>
      </c>
      <c r="J236" s="73">
        <v>61</v>
      </c>
      <c r="K236" s="67">
        <v>1</v>
      </c>
      <c r="L236" s="68">
        <v>1.64</v>
      </c>
      <c r="M236" s="69">
        <v>28.87</v>
      </c>
      <c r="N236" s="74">
        <v>4789.82</v>
      </c>
      <c r="O236" s="84">
        <v>8870.4</v>
      </c>
      <c r="P236" s="72"/>
    </row>
    <row r="237" spans="1:16" s="60" customFormat="1" ht="20.25" customHeight="1" thickBot="1" x14ac:dyDescent="0.25">
      <c r="A237" s="59">
        <v>52</v>
      </c>
      <c r="C237" s="61" t="s">
        <v>271</v>
      </c>
      <c r="D237" s="61" t="s">
        <v>275</v>
      </c>
      <c r="E237" s="62" t="s">
        <v>274</v>
      </c>
      <c r="F237" s="63">
        <v>57</v>
      </c>
      <c r="G237" s="64">
        <v>2</v>
      </c>
      <c r="H237" s="167">
        <v>8161.16</v>
      </c>
      <c r="I237" s="63">
        <v>57</v>
      </c>
      <c r="J237" s="73">
        <v>57</v>
      </c>
      <c r="K237" s="67">
        <v>2</v>
      </c>
      <c r="L237" s="68">
        <v>3.51</v>
      </c>
      <c r="M237" s="69">
        <v>61.79</v>
      </c>
      <c r="N237" s="74">
        <v>10251.58</v>
      </c>
      <c r="O237" s="84">
        <v>18412.740000000002</v>
      </c>
      <c r="P237" s="72"/>
    </row>
    <row r="238" spans="1:16" s="60" customFormat="1" ht="20.25" customHeight="1" thickBot="1" x14ac:dyDescent="0.25">
      <c r="A238" s="59">
        <v>53</v>
      </c>
      <c r="C238" s="61" t="s">
        <v>276</v>
      </c>
      <c r="D238" s="61" t="s">
        <v>54</v>
      </c>
      <c r="E238" s="62" t="s">
        <v>279</v>
      </c>
      <c r="F238" s="63">
        <v>73</v>
      </c>
      <c r="G238" s="64">
        <v>1</v>
      </c>
      <c r="H238" s="167">
        <v>4080.58</v>
      </c>
      <c r="I238" s="63">
        <v>73</v>
      </c>
      <c r="J238" s="73">
        <v>73</v>
      </c>
      <c r="K238" s="67">
        <v>1</v>
      </c>
      <c r="L238" s="68">
        <v>1.37</v>
      </c>
      <c r="M238" s="69">
        <v>24.12</v>
      </c>
      <c r="N238" s="74">
        <v>4001.75</v>
      </c>
      <c r="O238" s="84">
        <v>8082.33</v>
      </c>
      <c r="P238" s="72"/>
    </row>
    <row r="239" spans="1:16" s="60" customFormat="1" ht="20.25" customHeight="1" thickBot="1" x14ac:dyDescent="0.25">
      <c r="A239" s="59">
        <v>54</v>
      </c>
      <c r="C239" s="61" t="s">
        <v>281</v>
      </c>
      <c r="D239" s="61" t="s">
        <v>285</v>
      </c>
      <c r="E239" s="62" t="s">
        <v>284</v>
      </c>
      <c r="F239" s="63">
        <v>74</v>
      </c>
      <c r="G239" s="64">
        <v>1</v>
      </c>
      <c r="H239" s="167">
        <v>4080.58</v>
      </c>
      <c r="I239" s="63">
        <v>74</v>
      </c>
      <c r="J239" s="73">
        <v>74</v>
      </c>
      <c r="K239" s="67">
        <v>1</v>
      </c>
      <c r="L239" s="68">
        <v>1.35</v>
      </c>
      <c r="M239" s="69">
        <v>23.77</v>
      </c>
      <c r="N239" s="74">
        <v>3943.68</v>
      </c>
      <c r="O239" s="84">
        <v>8024.26</v>
      </c>
      <c r="P239" s="72"/>
    </row>
    <row r="240" spans="1:16" s="60" customFormat="1" ht="20.25" customHeight="1" thickBot="1" x14ac:dyDescent="0.25">
      <c r="A240" s="59">
        <v>55</v>
      </c>
      <c r="C240" s="61" t="s">
        <v>287</v>
      </c>
      <c r="D240" s="61" t="s">
        <v>112</v>
      </c>
      <c r="E240" s="62" t="s">
        <v>290</v>
      </c>
      <c r="F240" s="63">
        <v>108</v>
      </c>
      <c r="G240" s="64">
        <v>1</v>
      </c>
      <c r="H240" s="167">
        <v>4080.58</v>
      </c>
      <c r="I240" s="63">
        <v>108</v>
      </c>
      <c r="J240" s="73">
        <v>108</v>
      </c>
      <c r="K240" s="67">
        <v>1</v>
      </c>
      <c r="L240" s="68">
        <v>0.93</v>
      </c>
      <c r="M240" s="69">
        <v>16.37</v>
      </c>
      <c r="N240" s="74">
        <v>2715.95</v>
      </c>
      <c r="O240" s="84">
        <v>6796.53</v>
      </c>
      <c r="P240" s="72"/>
    </row>
    <row r="241" spans="1:16" s="60" customFormat="1" ht="20.25" customHeight="1" thickBot="1" x14ac:dyDescent="0.25">
      <c r="A241" s="59">
        <v>56</v>
      </c>
      <c r="C241" s="61" t="s">
        <v>292</v>
      </c>
      <c r="D241" s="61" t="s">
        <v>295</v>
      </c>
      <c r="E241" s="62" t="s">
        <v>294</v>
      </c>
      <c r="F241" s="63">
        <v>31</v>
      </c>
      <c r="G241" s="64">
        <v>1</v>
      </c>
      <c r="H241" s="167">
        <v>4080.58</v>
      </c>
      <c r="I241" s="63">
        <v>31</v>
      </c>
      <c r="J241" s="73">
        <v>31</v>
      </c>
      <c r="K241" s="67">
        <v>1</v>
      </c>
      <c r="L241" s="68">
        <v>3.23</v>
      </c>
      <c r="M241" s="69">
        <v>56.86</v>
      </c>
      <c r="N241" s="74">
        <v>9433.64</v>
      </c>
      <c r="O241" s="84">
        <v>13514.22</v>
      </c>
      <c r="P241" s="72"/>
    </row>
    <row r="242" spans="1:16" s="60" customFormat="1" ht="20.25" customHeight="1" thickBot="1" x14ac:dyDescent="0.25">
      <c r="A242" s="59">
        <v>57</v>
      </c>
      <c r="C242" s="61" t="s">
        <v>296</v>
      </c>
      <c r="D242" s="61" t="s">
        <v>297</v>
      </c>
      <c r="E242" s="62" t="s">
        <v>294</v>
      </c>
      <c r="F242" s="63">
        <v>123</v>
      </c>
      <c r="G242" s="64">
        <v>5</v>
      </c>
      <c r="H242" s="167">
        <v>20402.900000000001</v>
      </c>
      <c r="I242" s="63">
        <v>123</v>
      </c>
      <c r="J242" s="73">
        <v>123</v>
      </c>
      <c r="K242" s="67">
        <v>5</v>
      </c>
      <c r="L242" s="68">
        <v>4.07</v>
      </c>
      <c r="M242" s="69">
        <v>71.650000000000006</v>
      </c>
      <c r="N242" s="74">
        <v>11887.45</v>
      </c>
      <c r="O242" s="84">
        <v>32290.35</v>
      </c>
      <c r="P242" s="72"/>
    </row>
    <row r="243" spans="1:16" s="60" customFormat="1" ht="20.25" customHeight="1" thickBot="1" x14ac:dyDescent="0.25">
      <c r="A243" s="59">
        <v>58</v>
      </c>
      <c r="C243" s="61" t="s">
        <v>300</v>
      </c>
      <c r="D243" s="61" t="s">
        <v>304</v>
      </c>
      <c r="E243" s="62" t="s">
        <v>303</v>
      </c>
      <c r="F243" s="63">
        <v>71</v>
      </c>
      <c r="G243" s="64">
        <v>2</v>
      </c>
      <c r="H243" s="167">
        <v>8161.16</v>
      </c>
      <c r="I243" s="63">
        <v>71</v>
      </c>
      <c r="J243" s="73">
        <v>71</v>
      </c>
      <c r="K243" s="67">
        <v>2</v>
      </c>
      <c r="L243" s="68">
        <v>2.82</v>
      </c>
      <c r="M243" s="69">
        <v>49.64</v>
      </c>
      <c r="N243" s="74">
        <v>8235.77</v>
      </c>
      <c r="O243" s="84">
        <v>16396.93</v>
      </c>
      <c r="P243" s="72"/>
    </row>
    <row r="244" spans="1:16" s="60" customFormat="1" ht="20.25" customHeight="1" thickBot="1" x14ac:dyDescent="0.25">
      <c r="A244" s="59">
        <v>59</v>
      </c>
      <c r="C244" s="61" t="s">
        <v>306</v>
      </c>
      <c r="D244" s="61" t="s">
        <v>309</v>
      </c>
      <c r="E244" s="62" t="s">
        <v>303</v>
      </c>
      <c r="F244" s="63">
        <v>33</v>
      </c>
      <c r="G244" s="64">
        <v>3</v>
      </c>
      <c r="H244" s="167">
        <v>12241.74</v>
      </c>
      <c r="I244" s="63">
        <v>33</v>
      </c>
      <c r="J244" s="73">
        <v>33</v>
      </c>
      <c r="K244" s="67">
        <v>3</v>
      </c>
      <c r="L244" s="68">
        <v>9.09</v>
      </c>
      <c r="M244" s="69">
        <v>160.02000000000001</v>
      </c>
      <c r="N244" s="74">
        <v>26548.92</v>
      </c>
      <c r="O244" s="84">
        <v>38790.660000000003</v>
      </c>
      <c r="P244" s="72"/>
    </row>
    <row r="245" spans="1:16" s="60" customFormat="1" ht="20.25" customHeight="1" thickBot="1" x14ac:dyDescent="0.25">
      <c r="A245" s="59">
        <v>60</v>
      </c>
      <c r="C245" s="61" t="s">
        <v>311</v>
      </c>
      <c r="D245" s="61" t="s">
        <v>314</v>
      </c>
      <c r="E245" s="62" t="s">
        <v>303</v>
      </c>
      <c r="F245" s="63">
        <v>74</v>
      </c>
      <c r="G245" s="64">
        <v>1</v>
      </c>
      <c r="H245" s="167">
        <v>4080.58</v>
      </c>
      <c r="I245" s="63">
        <v>74</v>
      </c>
      <c r="J245" s="73">
        <v>74</v>
      </c>
      <c r="K245" s="67">
        <v>1</v>
      </c>
      <c r="L245" s="68">
        <v>1.35</v>
      </c>
      <c r="M245" s="69">
        <v>23.77</v>
      </c>
      <c r="N245" s="74">
        <v>3943.68</v>
      </c>
      <c r="O245" s="84">
        <v>8024.26</v>
      </c>
      <c r="P245" s="72"/>
    </row>
    <row r="246" spans="1:16" s="60" customFormat="1" ht="20.25" customHeight="1" thickBot="1" x14ac:dyDescent="0.25">
      <c r="A246" s="59">
        <v>61</v>
      </c>
      <c r="C246" s="61" t="s">
        <v>316</v>
      </c>
      <c r="D246" s="61" t="s">
        <v>320</v>
      </c>
      <c r="E246" s="62" t="s">
        <v>319</v>
      </c>
      <c r="F246" s="63">
        <v>35</v>
      </c>
      <c r="G246" s="64">
        <v>2</v>
      </c>
      <c r="H246" s="167">
        <v>8161.16</v>
      </c>
      <c r="I246" s="63">
        <v>35</v>
      </c>
      <c r="J246" s="73">
        <v>35</v>
      </c>
      <c r="K246" s="67">
        <v>2</v>
      </c>
      <c r="L246" s="68">
        <v>5.71</v>
      </c>
      <c r="M246" s="69">
        <v>100.52</v>
      </c>
      <c r="N246" s="74">
        <v>16677.27</v>
      </c>
      <c r="O246" s="84">
        <v>24838.43</v>
      </c>
      <c r="P246" s="72"/>
    </row>
    <row r="247" spans="1:16" s="60" customFormat="1" ht="20.25" customHeight="1" thickBot="1" x14ac:dyDescent="0.25">
      <c r="A247" s="59">
        <v>62</v>
      </c>
      <c r="C247" s="61" t="s">
        <v>322</v>
      </c>
      <c r="D247" s="61" t="s">
        <v>326</v>
      </c>
      <c r="E247" s="62" t="s">
        <v>325</v>
      </c>
      <c r="F247" s="63">
        <v>57</v>
      </c>
      <c r="G247" s="64">
        <v>1</v>
      </c>
      <c r="H247" s="167">
        <v>4080.58</v>
      </c>
      <c r="I247" s="63">
        <v>57</v>
      </c>
      <c r="J247" s="73">
        <v>57</v>
      </c>
      <c r="K247" s="67">
        <v>1</v>
      </c>
      <c r="L247" s="68">
        <v>1.75</v>
      </c>
      <c r="M247" s="69">
        <v>30.81</v>
      </c>
      <c r="N247" s="74">
        <v>5111.6899999999996</v>
      </c>
      <c r="O247" s="84">
        <v>9192.27</v>
      </c>
      <c r="P247" s="72"/>
    </row>
    <row r="248" spans="1:16" s="60" customFormat="1" ht="20.25" customHeight="1" thickBot="1" x14ac:dyDescent="0.25">
      <c r="A248" s="59">
        <v>63</v>
      </c>
      <c r="C248" s="61" t="s">
        <v>328</v>
      </c>
      <c r="D248" s="61" t="s">
        <v>127</v>
      </c>
      <c r="E248" s="62" t="s">
        <v>325</v>
      </c>
      <c r="F248" s="63">
        <v>76</v>
      </c>
      <c r="G248" s="64">
        <v>3</v>
      </c>
      <c r="H248" s="167">
        <v>12241.74</v>
      </c>
      <c r="I248" s="63">
        <v>76</v>
      </c>
      <c r="J248" s="73">
        <v>76</v>
      </c>
      <c r="K248" s="67">
        <v>3</v>
      </c>
      <c r="L248" s="68">
        <v>3.95</v>
      </c>
      <c r="M248" s="69">
        <v>69.540000000000006</v>
      </c>
      <c r="N248" s="74">
        <v>11537.38</v>
      </c>
      <c r="O248" s="84">
        <v>23779.119999999999</v>
      </c>
      <c r="P248" s="72"/>
    </row>
    <row r="249" spans="1:16" s="60" customFormat="1" ht="20.25" customHeight="1" thickBot="1" x14ac:dyDescent="0.25">
      <c r="A249" s="59">
        <v>64</v>
      </c>
      <c r="C249" s="61" t="s">
        <v>332</v>
      </c>
      <c r="D249" s="61" t="s">
        <v>335</v>
      </c>
      <c r="E249" s="62" t="s">
        <v>325</v>
      </c>
      <c r="F249" s="63">
        <v>63</v>
      </c>
      <c r="G249" s="64">
        <v>2</v>
      </c>
      <c r="H249" s="167">
        <v>8161.16</v>
      </c>
      <c r="I249" s="63">
        <v>63</v>
      </c>
      <c r="J249" s="73">
        <v>63</v>
      </c>
      <c r="K249" s="67">
        <v>2</v>
      </c>
      <c r="L249" s="68">
        <v>3.17</v>
      </c>
      <c r="M249" s="69">
        <v>55.8</v>
      </c>
      <c r="N249" s="74">
        <v>9257.7800000000007</v>
      </c>
      <c r="O249" s="84">
        <v>17418.939999999999</v>
      </c>
      <c r="P249" s="72"/>
    </row>
    <row r="250" spans="1:16" s="60" customFormat="1" ht="20.25" customHeight="1" thickBot="1" x14ac:dyDescent="0.25">
      <c r="A250" s="59">
        <v>65</v>
      </c>
      <c r="C250" s="61" t="s">
        <v>337</v>
      </c>
      <c r="D250" s="61" t="s">
        <v>54</v>
      </c>
      <c r="E250" s="62" t="s">
        <v>325</v>
      </c>
      <c r="F250" s="63">
        <v>70</v>
      </c>
      <c r="G250" s="64">
        <v>1</v>
      </c>
      <c r="H250" s="167">
        <v>4080.58</v>
      </c>
      <c r="I250" s="63">
        <v>70</v>
      </c>
      <c r="J250" s="73">
        <v>70</v>
      </c>
      <c r="K250" s="67">
        <v>1</v>
      </c>
      <c r="L250" s="68">
        <v>1.43</v>
      </c>
      <c r="M250" s="69">
        <v>25.17</v>
      </c>
      <c r="N250" s="74">
        <v>4175.95</v>
      </c>
      <c r="O250" s="84">
        <v>8256.5300000000007</v>
      </c>
      <c r="P250" s="72"/>
    </row>
    <row r="251" spans="1:16" s="60" customFormat="1" ht="20.25" customHeight="1" thickBot="1" x14ac:dyDescent="0.25">
      <c r="A251" s="59">
        <v>66</v>
      </c>
      <c r="C251" s="61" t="s">
        <v>341</v>
      </c>
      <c r="D251" s="61" t="s">
        <v>345</v>
      </c>
      <c r="E251" s="62" t="s">
        <v>344</v>
      </c>
      <c r="F251" s="63">
        <v>97</v>
      </c>
      <c r="G251" s="64">
        <v>1</v>
      </c>
      <c r="H251" s="167">
        <v>4080.58</v>
      </c>
      <c r="I251" s="63">
        <v>97</v>
      </c>
      <c r="J251" s="73">
        <v>97</v>
      </c>
      <c r="K251" s="67">
        <v>1</v>
      </c>
      <c r="L251" s="68">
        <v>1.03</v>
      </c>
      <c r="M251" s="69">
        <v>18.13</v>
      </c>
      <c r="N251" s="74">
        <v>3007.95</v>
      </c>
      <c r="O251" s="84">
        <v>7088.53</v>
      </c>
      <c r="P251" s="72"/>
    </row>
    <row r="252" spans="1:16" s="60" customFormat="1" ht="20.25" customHeight="1" thickBot="1" x14ac:dyDescent="0.25">
      <c r="A252" s="59">
        <v>67</v>
      </c>
      <c r="C252" s="61" t="s">
        <v>347</v>
      </c>
      <c r="D252" s="61" t="s">
        <v>350</v>
      </c>
      <c r="E252" s="62" t="s">
        <v>344</v>
      </c>
      <c r="F252" s="63">
        <v>81</v>
      </c>
      <c r="G252" s="64">
        <v>1</v>
      </c>
      <c r="H252" s="167">
        <v>4080.58</v>
      </c>
      <c r="I252" s="63">
        <v>81</v>
      </c>
      <c r="J252" s="73">
        <v>81</v>
      </c>
      <c r="K252" s="67">
        <v>1</v>
      </c>
      <c r="L252" s="68">
        <v>1.23</v>
      </c>
      <c r="M252" s="69">
        <v>21.65</v>
      </c>
      <c r="N252" s="74">
        <v>3591.95</v>
      </c>
      <c r="O252" s="84">
        <v>7672.53</v>
      </c>
      <c r="P252" s="72"/>
    </row>
    <row r="253" spans="1:16" s="60" customFormat="1" ht="20.25" customHeight="1" thickBot="1" x14ac:dyDescent="0.25">
      <c r="A253" s="59">
        <v>68</v>
      </c>
      <c r="C253" s="61" t="s">
        <v>352</v>
      </c>
      <c r="D253" s="61" t="s">
        <v>355</v>
      </c>
      <c r="E253" s="62" t="s">
        <v>344</v>
      </c>
      <c r="F253" s="63">
        <v>78</v>
      </c>
      <c r="G253" s="64">
        <v>2</v>
      </c>
      <c r="H253" s="167">
        <v>8161.16</v>
      </c>
      <c r="I253" s="63">
        <v>78</v>
      </c>
      <c r="J253" s="73">
        <v>78</v>
      </c>
      <c r="K253" s="67">
        <v>2</v>
      </c>
      <c r="L253" s="68">
        <v>2.56</v>
      </c>
      <c r="M253" s="69">
        <v>45.07</v>
      </c>
      <c r="N253" s="74">
        <v>7477.56</v>
      </c>
      <c r="O253" s="84">
        <v>15638.72</v>
      </c>
      <c r="P253" s="72"/>
    </row>
    <row r="254" spans="1:16" s="60" customFormat="1" ht="20.25" customHeight="1" thickBot="1" x14ac:dyDescent="0.25">
      <c r="A254" s="59">
        <v>69</v>
      </c>
      <c r="C254" s="61" t="s">
        <v>357</v>
      </c>
      <c r="D254" s="61" t="s">
        <v>360</v>
      </c>
      <c r="E254" s="62" t="s">
        <v>344</v>
      </c>
      <c r="F254" s="63">
        <v>86</v>
      </c>
      <c r="G254" s="64">
        <v>2</v>
      </c>
      <c r="H254" s="167">
        <v>8161.16</v>
      </c>
      <c r="I254" s="63">
        <v>86</v>
      </c>
      <c r="J254" s="73">
        <v>86</v>
      </c>
      <c r="K254" s="67">
        <v>2</v>
      </c>
      <c r="L254" s="68">
        <v>2.33</v>
      </c>
      <c r="M254" s="69">
        <v>41.02</v>
      </c>
      <c r="N254" s="74">
        <v>6805.63</v>
      </c>
      <c r="O254" s="84">
        <v>14966.79</v>
      </c>
      <c r="P254" s="72"/>
    </row>
    <row r="255" spans="1:16" s="60" customFormat="1" ht="20.25" customHeight="1" thickBot="1" x14ac:dyDescent="0.25">
      <c r="A255" s="59">
        <v>70</v>
      </c>
      <c r="C255" s="61" t="s">
        <v>362</v>
      </c>
      <c r="D255" s="61" t="s">
        <v>365</v>
      </c>
      <c r="E255" s="62" t="s">
        <v>344</v>
      </c>
      <c r="F255" s="63">
        <v>58</v>
      </c>
      <c r="G255" s="64">
        <v>1</v>
      </c>
      <c r="H255" s="167">
        <v>4080.58</v>
      </c>
      <c r="I255" s="63">
        <v>58</v>
      </c>
      <c r="J255" s="73">
        <v>58</v>
      </c>
      <c r="K255" s="67">
        <v>1</v>
      </c>
      <c r="L255" s="68">
        <v>1.72</v>
      </c>
      <c r="M255" s="69">
        <v>30.28</v>
      </c>
      <c r="N255" s="74">
        <v>5023.75</v>
      </c>
      <c r="O255" s="84">
        <v>9104.33</v>
      </c>
      <c r="P255" s="72"/>
    </row>
    <row r="256" spans="1:16" s="60" customFormat="1" ht="20.25" customHeight="1" thickBot="1" x14ac:dyDescent="0.25">
      <c r="A256" s="59">
        <v>71</v>
      </c>
      <c r="C256" s="61" t="s">
        <v>367</v>
      </c>
      <c r="D256" s="61" t="s">
        <v>54</v>
      </c>
      <c r="E256" s="62" t="s">
        <v>344</v>
      </c>
      <c r="F256" s="63">
        <v>54</v>
      </c>
      <c r="G256" s="64">
        <v>2</v>
      </c>
      <c r="H256" s="167">
        <v>8161.16</v>
      </c>
      <c r="I256" s="63">
        <v>54</v>
      </c>
      <c r="J256" s="73">
        <v>54</v>
      </c>
      <c r="K256" s="67">
        <v>2</v>
      </c>
      <c r="L256" s="68">
        <v>3.7</v>
      </c>
      <c r="M256" s="69">
        <v>65.13</v>
      </c>
      <c r="N256" s="74">
        <v>10805.72</v>
      </c>
      <c r="O256" s="84">
        <v>18966.88</v>
      </c>
      <c r="P256" s="72"/>
    </row>
    <row r="257" spans="1:16" s="60" customFormat="1" ht="20.25" customHeight="1" thickBot="1" x14ac:dyDescent="0.25">
      <c r="A257" s="59">
        <v>72</v>
      </c>
      <c r="C257" s="61" t="s">
        <v>371</v>
      </c>
      <c r="D257" s="61" t="s">
        <v>375</v>
      </c>
      <c r="E257" s="62" t="s">
        <v>374</v>
      </c>
      <c r="F257" s="63">
        <v>62</v>
      </c>
      <c r="G257" s="64">
        <v>2</v>
      </c>
      <c r="H257" s="167">
        <v>8161.16</v>
      </c>
      <c r="I257" s="63">
        <v>62</v>
      </c>
      <c r="J257" s="73">
        <v>62</v>
      </c>
      <c r="K257" s="67">
        <v>2</v>
      </c>
      <c r="L257" s="68">
        <v>3.23</v>
      </c>
      <c r="M257" s="69">
        <v>56.86</v>
      </c>
      <c r="N257" s="74">
        <v>9433.64</v>
      </c>
      <c r="O257" s="84">
        <v>17594.8</v>
      </c>
      <c r="P257" s="72"/>
    </row>
    <row r="258" spans="1:16" s="60" customFormat="1" ht="20.25" customHeight="1" thickBot="1" x14ac:dyDescent="0.25">
      <c r="A258" s="59">
        <v>73</v>
      </c>
      <c r="C258" s="61" t="s">
        <v>377</v>
      </c>
      <c r="D258" s="61" t="s">
        <v>380</v>
      </c>
      <c r="E258" s="62" t="s">
        <v>374</v>
      </c>
      <c r="F258" s="63">
        <v>81</v>
      </c>
      <c r="G258" s="64">
        <v>1</v>
      </c>
      <c r="H258" s="167">
        <v>4080.58</v>
      </c>
      <c r="I258" s="63">
        <v>81</v>
      </c>
      <c r="J258" s="73">
        <v>81</v>
      </c>
      <c r="K258" s="67">
        <v>1</v>
      </c>
      <c r="L258" s="68">
        <v>1.23</v>
      </c>
      <c r="M258" s="69">
        <v>21.65</v>
      </c>
      <c r="N258" s="74">
        <v>3591.95</v>
      </c>
      <c r="O258" s="84">
        <v>7672.53</v>
      </c>
      <c r="P258" s="72"/>
    </row>
    <row r="259" spans="1:16" s="60" customFormat="1" ht="20.25" customHeight="1" thickBot="1" x14ac:dyDescent="0.25">
      <c r="A259" s="59">
        <v>74</v>
      </c>
      <c r="C259" s="61" t="s">
        <v>382</v>
      </c>
      <c r="D259" s="61" t="s">
        <v>112</v>
      </c>
      <c r="E259" s="62" t="s">
        <v>385</v>
      </c>
      <c r="F259" s="63">
        <v>65</v>
      </c>
      <c r="G259" s="64">
        <v>3</v>
      </c>
      <c r="H259" s="167">
        <v>12241.74</v>
      </c>
      <c r="I259" s="63">
        <v>65</v>
      </c>
      <c r="J259" s="73">
        <v>65</v>
      </c>
      <c r="K259" s="67">
        <v>3</v>
      </c>
      <c r="L259" s="68">
        <v>4.62</v>
      </c>
      <c r="M259" s="69">
        <v>81.33</v>
      </c>
      <c r="N259" s="74">
        <v>13493.46</v>
      </c>
      <c r="O259" s="84">
        <v>25735.200000000001</v>
      </c>
      <c r="P259" s="72"/>
    </row>
    <row r="260" spans="1:16" s="60" customFormat="1" ht="20.25" customHeight="1" thickBot="1" x14ac:dyDescent="0.25">
      <c r="A260" s="59">
        <v>75</v>
      </c>
      <c r="C260" s="61" t="s">
        <v>386</v>
      </c>
      <c r="D260" s="61" t="s">
        <v>390</v>
      </c>
      <c r="E260" s="62" t="s">
        <v>389</v>
      </c>
      <c r="F260" s="63">
        <v>53</v>
      </c>
      <c r="G260" s="64">
        <v>1</v>
      </c>
      <c r="H260" s="167">
        <v>4080.58</v>
      </c>
      <c r="I260" s="63">
        <v>53</v>
      </c>
      <c r="J260" s="73">
        <v>53</v>
      </c>
      <c r="K260" s="67">
        <v>1</v>
      </c>
      <c r="L260" s="68">
        <v>1.89</v>
      </c>
      <c r="M260" s="69">
        <v>33.270000000000003</v>
      </c>
      <c r="N260" s="74">
        <v>5519.83</v>
      </c>
      <c r="O260" s="84">
        <v>9600.41</v>
      </c>
      <c r="P260" s="72"/>
    </row>
    <row r="261" spans="1:16" s="60" customFormat="1" ht="20.25" customHeight="1" thickBot="1" x14ac:dyDescent="0.25">
      <c r="A261" s="59">
        <v>76</v>
      </c>
      <c r="C261" s="61" t="s">
        <v>392</v>
      </c>
      <c r="D261" s="61" t="s">
        <v>74</v>
      </c>
      <c r="E261" s="62" t="s">
        <v>395</v>
      </c>
      <c r="F261" s="63">
        <v>57</v>
      </c>
      <c r="G261" s="64">
        <v>3</v>
      </c>
      <c r="H261" s="167">
        <v>12241.74</v>
      </c>
      <c r="I261" s="63">
        <v>57</v>
      </c>
      <c r="J261" s="73">
        <v>57</v>
      </c>
      <c r="K261" s="67">
        <v>3</v>
      </c>
      <c r="L261" s="68">
        <v>5.26</v>
      </c>
      <c r="M261" s="69">
        <v>92.6</v>
      </c>
      <c r="N261" s="74">
        <v>15363.27</v>
      </c>
      <c r="O261" s="84">
        <v>27605.01</v>
      </c>
      <c r="P261" s="72"/>
    </row>
    <row r="262" spans="1:16" s="60" customFormat="1" ht="20.25" customHeight="1" thickBot="1" x14ac:dyDescent="0.25">
      <c r="A262" s="59">
        <v>77</v>
      </c>
      <c r="C262" s="61" t="s">
        <v>397</v>
      </c>
      <c r="D262" s="61" t="s">
        <v>401</v>
      </c>
      <c r="E262" s="62" t="s">
        <v>400</v>
      </c>
      <c r="F262" s="63">
        <v>47</v>
      </c>
      <c r="G262" s="64">
        <v>1</v>
      </c>
      <c r="H262" s="167">
        <v>4080.58</v>
      </c>
      <c r="I262" s="63">
        <v>47</v>
      </c>
      <c r="J262" s="73">
        <v>47</v>
      </c>
      <c r="K262" s="67">
        <v>1</v>
      </c>
      <c r="L262" s="68">
        <v>2.13</v>
      </c>
      <c r="M262" s="69">
        <v>37.5</v>
      </c>
      <c r="N262" s="74">
        <v>6221.63</v>
      </c>
      <c r="O262" s="84">
        <v>10302.209999999999</v>
      </c>
      <c r="P262" s="72"/>
    </row>
    <row r="263" spans="1:16" s="60" customFormat="1" ht="20.25" customHeight="1" thickBot="1" x14ac:dyDescent="0.25">
      <c r="A263" s="59">
        <v>78</v>
      </c>
      <c r="C263" s="61" t="s">
        <v>406</v>
      </c>
      <c r="D263" s="61" t="s">
        <v>238</v>
      </c>
      <c r="E263" s="62" t="s">
        <v>407</v>
      </c>
      <c r="F263" s="63">
        <v>76</v>
      </c>
      <c r="G263" s="64">
        <v>1</v>
      </c>
      <c r="H263" s="167">
        <v>4080.58</v>
      </c>
      <c r="I263" s="63">
        <v>76</v>
      </c>
      <c r="J263" s="73">
        <v>76</v>
      </c>
      <c r="K263" s="67">
        <v>1</v>
      </c>
      <c r="L263" s="68">
        <v>1.32</v>
      </c>
      <c r="M263" s="69">
        <v>23.24</v>
      </c>
      <c r="N263" s="74">
        <v>3855.75</v>
      </c>
      <c r="O263" s="84">
        <v>7936.33</v>
      </c>
      <c r="P263" s="72"/>
    </row>
    <row r="264" spans="1:16" s="60" customFormat="1" ht="20.25" customHeight="1" thickBot="1" x14ac:dyDescent="0.25">
      <c r="A264" s="59">
        <v>79</v>
      </c>
      <c r="C264" s="61" t="s">
        <v>408</v>
      </c>
      <c r="D264" s="61" t="s">
        <v>380</v>
      </c>
      <c r="E264" s="62" t="s">
        <v>407</v>
      </c>
      <c r="F264" s="63">
        <v>58</v>
      </c>
      <c r="G264" s="64">
        <v>1</v>
      </c>
      <c r="H264" s="167">
        <v>4080.58</v>
      </c>
      <c r="I264" s="63">
        <v>58</v>
      </c>
      <c r="J264" s="73">
        <v>58</v>
      </c>
      <c r="K264" s="67">
        <v>1</v>
      </c>
      <c r="L264" s="68">
        <v>1.72</v>
      </c>
      <c r="M264" s="69">
        <v>30.28</v>
      </c>
      <c r="N264" s="74">
        <v>5023.75</v>
      </c>
      <c r="O264" s="84">
        <v>9104.33</v>
      </c>
      <c r="P264" s="72"/>
    </row>
    <row r="265" spans="1:16" s="60" customFormat="1" ht="20.25" customHeight="1" thickBot="1" x14ac:dyDescent="0.25">
      <c r="A265" s="59">
        <v>80</v>
      </c>
      <c r="C265" s="127" t="s">
        <v>411</v>
      </c>
      <c r="D265" s="127" t="s">
        <v>413</v>
      </c>
      <c r="E265" s="128" t="s">
        <v>344</v>
      </c>
      <c r="F265" s="129">
        <v>118</v>
      </c>
      <c r="G265" s="130">
        <v>1</v>
      </c>
      <c r="H265" s="167">
        <v>4080.58</v>
      </c>
      <c r="I265" s="90">
        <v>118</v>
      </c>
      <c r="J265" s="73">
        <v>118</v>
      </c>
      <c r="K265" s="91">
        <v>1</v>
      </c>
      <c r="L265" s="68">
        <v>0.85</v>
      </c>
      <c r="M265" s="69">
        <v>14.96</v>
      </c>
      <c r="N265" s="74">
        <v>2482.0100000000002</v>
      </c>
      <c r="O265" s="84">
        <v>6562.59</v>
      </c>
      <c r="P265" s="72"/>
    </row>
    <row r="266" spans="1:16" s="60" customFormat="1" ht="20.25" customHeight="1" thickBot="1" x14ac:dyDescent="0.25">
      <c r="A266" s="59">
        <v>81</v>
      </c>
      <c r="C266" s="78" t="s">
        <v>414</v>
      </c>
      <c r="D266" s="78" t="s">
        <v>415</v>
      </c>
      <c r="E266" s="79" t="s">
        <v>344</v>
      </c>
      <c r="F266" s="80">
        <v>153</v>
      </c>
      <c r="G266" s="81">
        <v>1</v>
      </c>
      <c r="H266" s="167">
        <v>4080.58</v>
      </c>
      <c r="I266" s="82">
        <v>153</v>
      </c>
      <c r="J266" s="73">
        <v>153</v>
      </c>
      <c r="K266" s="83">
        <v>1</v>
      </c>
      <c r="L266" s="68">
        <v>0.65</v>
      </c>
      <c r="M266" s="69">
        <v>11.44</v>
      </c>
      <c r="N266" s="74">
        <v>1898.01</v>
      </c>
      <c r="O266" s="84">
        <v>5978.59</v>
      </c>
      <c r="P266" s="72"/>
    </row>
    <row r="267" spans="1:16" s="60" customFormat="1" ht="20.25" customHeight="1" thickBot="1" x14ac:dyDescent="0.25">
      <c r="A267" s="59">
        <v>82</v>
      </c>
      <c r="C267" s="78" t="s">
        <v>422</v>
      </c>
      <c r="D267" s="78" t="s">
        <v>424</v>
      </c>
      <c r="E267" s="79" t="s">
        <v>344</v>
      </c>
      <c r="F267" s="80">
        <v>249</v>
      </c>
      <c r="G267" s="81">
        <v>6</v>
      </c>
      <c r="H267" s="167">
        <v>24483.48</v>
      </c>
      <c r="I267" s="82">
        <v>249</v>
      </c>
      <c r="J267" s="73">
        <v>249</v>
      </c>
      <c r="K267" s="83">
        <v>6</v>
      </c>
      <c r="L267" s="68">
        <v>2.41</v>
      </c>
      <c r="M267" s="69">
        <v>42.43</v>
      </c>
      <c r="N267" s="74">
        <v>7039.56</v>
      </c>
      <c r="O267" s="84">
        <v>31523.040000000001</v>
      </c>
      <c r="P267" s="72"/>
    </row>
    <row r="268" spans="1:16" s="60" customFormat="1" ht="20.25" customHeight="1" thickBot="1" x14ac:dyDescent="0.25">
      <c r="A268" s="59">
        <v>83</v>
      </c>
      <c r="C268" s="78" t="s">
        <v>433</v>
      </c>
      <c r="D268" s="78" t="s">
        <v>436</v>
      </c>
      <c r="E268" s="79" t="s">
        <v>435</v>
      </c>
      <c r="F268" s="80">
        <v>57</v>
      </c>
      <c r="G268" s="81">
        <v>1</v>
      </c>
      <c r="H268" s="167">
        <v>4080.58</v>
      </c>
      <c r="I268" s="82">
        <v>57</v>
      </c>
      <c r="J268" s="73">
        <v>57</v>
      </c>
      <c r="K268" s="83">
        <v>1</v>
      </c>
      <c r="L268" s="68">
        <v>1.75</v>
      </c>
      <c r="M268" s="69">
        <v>30.81</v>
      </c>
      <c r="N268" s="74">
        <v>5111.6899999999996</v>
      </c>
      <c r="O268" s="84">
        <v>9192.27</v>
      </c>
      <c r="P268" s="72"/>
    </row>
    <row r="269" spans="1:16" s="60" customFormat="1" ht="20.25" customHeight="1" thickBot="1" x14ac:dyDescent="0.25">
      <c r="A269" s="59">
        <v>84</v>
      </c>
      <c r="C269" s="78" t="s">
        <v>449</v>
      </c>
      <c r="D269" s="78" t="s">
        <v>452</v>
      </c>
      <c r="E269" s="79" t="s">
        <v>159</v>
      </c>
      <c r="F269" s="80">
        <v>110</v>
      </c>
      <c r="G269" s="81">
        <v>2</v>
      </c>
      <c r="H269" s="167">
        <v>8161.16</v>
      </c>
      <c r="I269" s="82">
        <v>110</v>
      </c>
      <c r="J269" s="73">
        <v>110</v>
      </c>
      <c r="K269" s="83">
        <v>2</v>
      </c>
      <c r="L269" s="68">
        <v>1.82</v>
      </c>
      <c r="M269" s="69">
        <v>32.04</v>
      </c>
      <c r="N269" s="74">
        <v>5315.76</v>
      </c>
      <c r="O269" s="84">
        <v>13476.92</v>
      </c>
      <c r="P269" s="72"/>
    </row>
    <row r="270" spans="1:16" s="60" customFormat="1" ht="20.25" customHeight="1" thickBot="1" x14ac:dyDescent="0.25">
      <c r="A270" s="59">
        <v>85</v>
      </c>
      <c r="C270" s="78" t="s">
        <v>454</v>
      </c>
      <c r="D270" s="78" t="s">
        <v>458</v>
      </c>
      <c r="E270" s="79" t="s">
        <v>457</v>
      </c>
      <c r="F270" s="80">
        <v>219</v>
      </c>
      <c r="G270" s="81">
        <v>3</v>
      </c>
      <c r="H270" s="167">
        <v>12241.74</v>
      </c>
      <c r="I270" s="82">
        <v>219</v>
      </c>
      <c r="J270" s="73">
        <v>219</v>
      </c>
      <c r="K270" s="83">
        <v>3</v>
      </c>
      <c r="L270" s="68">
        <v>1.37</v>
      </c>
      <c r="M270" s="69">
        <v>24.12</v>
      </c>
      <c r="N270" s="74">
        <v>4001.75</v>
      </c>
      <c r="O270" s="84">
        <v>16243.49</v>
      </c>
      <c r="P270" s="72"/>
    </row>
    <row r="271" spans="1:16" s="60" customFormat="1" ht="20.25" customHeight="1" thickBot="1" x14ac:dyDescent="0.25">
      <c r="A271" s="59">
        <v>86</v>
      </c>
      <c r="C271" s="78" t="s">
        <v>460</v>
      </c>
      <c r="D271" s="78" t="s">
        <v>464</v>
      </c>
      <c r="E271" s="79" t="s">
        <v>463</v>
      </c>
      <c r="F271" s="80">
        <v>96</v>
      </c>
      <c r="G271" s="81">
        <v>1</v>
      </c>
      <c r="H271" s="167">
        <v>4080.58</v>
      </c>
      <c r="I271" s="82">
        <v>96</v>
      </c>
      <c r="J271" s="73">
        <v>96</v>
      </c>
      <c r="K271" s="83">
        <v>1</v>
      </c>
      <c r="L271" s="68">
        <v>1.04</v>
      </c>
      <c r="M271" s="69">
        <v>18.309999999999999</v>
      </c>
      <c r="N271" s="74">
        <v>3037.81</v>
      </c>
      <c r="O271" s="84">
        <v>7118.39</v>
      </c>
      <c r="P271" s="72"/>
    </row>
    <row r="272" spans="1:16" s="60" customFormat="1" ht="20.25" customHeight="1" thickBot="1" x14ac:dyDescent="0.25">
      <c r="A272" s="59">
        <v>87</v>
      </c>
      <c r="C272" s="78" t="s">
        <v>466</v>
      </c>
      <c r="D272" s="78" t="s">
        <v>469</v>
      </c>
      <c r="E272" s="79" t="s">
        <v>374</v>
      </c>
      <c r="F272" s="80">
        <v>88</v>
      </c>
      <c r="G272" s="81">
        <v>2</v>
      </c>
      <c r="H272" s="167">
        <v>8161.16</v>
      </c>
      <c r="I272" s="82">
        <v>88</v>
      </c>
      <c r="J272" s="73">
        <v>88</v>
      </c>
      <c r="K272" s="83">
        <v>2</v>
      </c>
      <c r="L272" s="68">
        <v>2.27</v>
      </c>
      <c r="M272" s="69">
        <v>39.96</v>
      </c>
      <c r="N272" s="74">
        <v>6629.76</v>
      </c>
      <c r="O272" s="84">
        <v>14790.92</v>
      </c>
      <c r="P272" s="72"/>
    </row>
    <row r="273" spans="1:16" s="60" customFormat="1" ht="20.25" customHeight="1" thickBot="1" x14ac:dyDescent="0.25">
      <c r="A273" s="59">
        <v>88</v>
      </c>
      <c r="C273" s="78" t="s">
        <v>471</v>
      </c>
      <c r="D273" s="78" t="s">
        <v>475</v>
      </c>
      <c r="E273" s="79" t="s">
        <v>474</v>
      </c>
      <c r="F273" s="80">
        <v>110</v>
      </c>
      <c r="G273" s="81">
        <v>1</v>
      </c>
      <c r="H273" s="167">
        <v>4080.58</v>
      </c>
      <c r="I273" s="82">
        <v>110</v>
      </c>
      <c r="J273" s="73">
        <v>110</v>
      </c>
      <c r="K273" s="83">
        <v>1</v>
      </c>
      <c r="L273" s="68">
        <v>0.91</v>
      </c>
      <c r="M273" s="69">
        <v>16.02</v>
      </c>
      <c r="N273" s="74">
        <v>2657.88</v>
      </c>
      <c r="O273" s="84">
        <v>6738.46</v>
      </c>
      <c r="P273" s="72"/>
    </row>
    <row r="274" spans="1:16" s="60" customFormat="1" ht="20.25" customHeight="1" thickBot="1" x14ac:dyDescent="0.25">
      <c r="A274" s="59">
        <v>89</v>
      </c>
      <c r="C274" s="78" t="s">
        <v>477</v>
      </c>
      <c r="D274" s="78" t="s">
        <v>478</v>
      </c>
      <c r="E274" s="79" t="s">
        <v>94</v>
      </c>
      <c r="F274" s="80">
        <v>163</v>
      </c>
      <c r="G274" s="81">
        <v>1</v>
      </c>
      <c r="H274" s="167">
        <v>4080.58</v>
      </c>
      <c r="I274" s="82">
        <v>163</v>
      </c>
      <c r="J274" s="73">
        <v>163</v>
      </c>
      <c r="K274" s="83">
        <v>1</v>
      </c>
      <c r="L274" s="68">
        <v>0.61</v>
      </c>
      <c r="M274" s="69">
        <v>10.74</v>
      </c>
      <c r="N274" s="74">
        <v>1781.87</v>
      </c>
      <c r="O274" s="84">
        <v>5862.45</v>
      </c>
      <c r="P274" s="72"/>
    </row>
    <row r="275" spans="1:16" s="60" customFormat="1" ht="20.25" customHeight="1" thickBot="1" x14ac:dyDescent="0.25">
      <c r="A275" s="59">
        <v>90</v>
      </c>
      <c r="C275" s="78" t="s">
        <v>482</v>
      </c>
      <c r="D275" s="78" t="s">
        <v>485</v>
      </c>
      <c r="E275" s="79" t="s">
        <v>484</v>
      </c>
      <c r="F275" s="80">
        <v>231</v>
      </c>
      <c r="G275" s="81">
        <v>2</v>
      </c>
      <c r="H275" s="167">
        <v>8161.16</v>
      </c>
      <c r="I275" s="82">
        <v>231</v>
      </c>
      <c r="J275" s="73">
        <v>231</v>
      </c>
      <c r="K275" s="83">
        <v>2</v>
      </c>
      <c r="L275" s="68">
        <v>0.87</v>
      </c>
      <c r="M275" s="69">
        <v>15.32</v>
      </c>
      <c r="N275" s="74">
        <v>2541.7399999999998</v>
      </c>
      <c r="O275" s="84">
        <v>10702.9</v>
      </c>
      <c r="P275" s="72"/>
    </row>
    <row r="276" spans="1:16" s="60" customFormat="1" ht="20.25" customHeight="1" thickBot="1" x14ac:dyDescent="0.25">
      <c r="A276" s="59">
        <v>91</v>
      </c>
      <c r="C276" s="78" t="s">
        <v>199</v>
      </c>
      <c r="D276" s="78" t="s">
        <v>200</v>
      </c>
      <c r="E276" s="79" t="s">
        <v>197</v>
      </c>
      <c r="F276" s="80">
        <v>121</v>
      </c>
      <c r="G276" s="81">
        <v>1</v>
      </c>
      <c r="H276" s="167">
        <v>4080.58</v>
      </c>
      <c r="I276" s="82">
        <v>121</v>
      </c>
      <c r="J276" s="73">
        <v>121</v>
      </c>
      <c r="K276" s="83">
        <v>1</v>
      </c>
      <c r="L276" s="68">
        <v>0.83</v>
      </c>
      <c r="M276" s="69">
        <v>14.61</v>
      </c>
      <c r="N276" s="74">
        <v>2423.9499999999998</v>
      </c>
      <c r="O276" s="84">
        <v>6504.53</v>
      </c>
      <c r="P276" s="72"/>
    </row>
    <row r="277" spans="1:16" s="60" customFormat="1" ht="20.25" customHeight="1" thickBot="1" x14ac:dyDescent="0.25">
      <c r="A277" s="59">
        <v>92</v>
      </c>
      <c r="C277" s="85" t="s">
        <v>490</v>
      </c>
      <c r="D277" s="85" t="s">
        <v>493</v>
      </c>
      <c r="E277" s="87" t="s">
        <v>100</v>
      </c>
      <c r="F277" s="88">
        <v>84</v>
      </c>
      <c r="G277" s="89">
        <v>2</v>
      </c>
      <c r="H277" s="167">
        <v>8161.16</v>
      </c>
      <c r="I277" s="90">
        <v>84</v>
      </c>
      <c r="J277" s="73">
        <v>84</v>
      </c>
      <c r="K277" s="91">
        <v>2</v>
      </c>
      <c r="L277" s="68">
        <v>2.38</v>
      </c>
      <c r="M277" s="69">
        <v>41.9</v>
      </c>
      <c r="N277" s="74">
        <v>6951.63</v>
      </c>
      <c r="O277" s="84">
        <v>15112.79</v>
      </c>
      <c r="P277" s="72"/>
    </row>
    <row r="278" spans="1:16" s="60" customFormat="1" ht="20.25" customHeight="1" thickBot="1" x14ac:dyDescent="0.25">
      <c r="A278" s="59">
        <v>93</v>
      </c>
      <c r="C278" s="131" t="s">
        <v>479</v>
      </c>
      <c r="D278" s="131" t="s">
        <v>480</v>
      </c>
      <c r="E278" s="132" t="s">
        <v>94</v>
      </c>
      <c r="F278" s="133">
        <v>95</v>
      </c>
      <c r="G278" s="134">
        <v>1</v>
      </c>
      <c r="H278" s="167">
        <v>4080.58</v>
      </c>
      <c r="I278" s="82">
        <v>95</v>
      </c>
      <c r="J278" s="73">
        <v>95</v>
      </c>
      <c r="K278" s="83">
        <v>1</v>
      </c>
      <c r="L278" s="68">
        <v>1.05</v>
      </c>
      <c r="M278" s="69">
        <v>18.48</v>
      </c>
      <c r="N278" s="74">
        <v>3066.02</v>
      </c>
      <c r="O278" s="84">
        <v>7146.6</v>
      </c>
      <c r="P278" s="72"/>
    </row>
    <row r="279" spans="1:16" s="60" customFormat="1" ht="20.25" customHeight="1" thickBot="1" x14ac:dyDescent="0.25">
      <c r="A279" s="59">
        <v>94</v>
      </c>
      <c r="C279" s="131" t="s">
        <v>487</v>
      </c>
      <c r="D279" s="131" t="s">
        <v>488</v>
      </c>
      <c r="E279" s="132" t="s">
        <v>484</v>
      </c>
      <c r="F279" s="133">
        <v>355</v>
      </c>
      <c r="G279" s="134">
        <v>3</v>
      </c>
      <c r="H279" s="167">
        <v>12241.74</v>
      </c>
      <c r="I279" s="82">
        <v>355</v>
      </c>
      <c r="J279" s="73">
        <v>355</v>
      </c>
      <c r="K279" s="83">
        <v>3</v>
      </c>
      <c r="L279" s="68">
        <v>0.85</v>
      </c>
      <c r="M279" s="69">
        <v>14.96</v>
      </c>
      <c r="N279" s="74">
        <v>2482.0100000000002</v>
      </c>
      <c r="O279" s="84">
        <v>14723.75</v>
      </c>
      <c r="P279" s="72"/>
    </row>
    <row r="280" spans="1:16" s="60" customFormat="1" ht="20.25" customHeight="1" thickBot="1" x14ac:dyDescent="0.25">
      <c r="A280" s="59">
        <v>95</v>
      </c>
      <c r="C280" s="131" t="s">
        <v>495</v>
      </c>
      <c r="D280" s="131" t="s">
        <v>498</v>
      </c>
      <c r="E280" s="132" t="s">
        <v>474</v>
      </c>
      <c r="F280" s="133">
        <v>17</v>
      </c>
      <c r="G280" s="134">
        <v>1</v>
      </c>
      <c r="H280" s="167">
        <v>4080.58</v>
      </c>
      <c r="I280" s="82">
        <v>17</v>
      </c>
      <c r="J280" s="73">
        <v>17</v>
      </c>
      <c r="K280" s="83">
        <v>1</v>
      </c>
      <c r="L280" s="68">
        <v>5.88</v>
      </c>
      <c r="M280" s="69">
        <v>103.51</v>
      </c>
      <c r="N280" s="74">
        <v>17173.34</v>
      </c>
      <c r="O280" s="84">
        <v>21253.919999999998</v>
      </c>
      <c r="P280" s="72"/>
    </row>
    <row r="281" spans="1:16" s="60" customFormat="1" ht="20.25" customHeight="1" thickBot="1" x14ac:dyDescent="0.25">
      <c r="A281" s="59">
        <v>96</v>
      </c>
      <c r="C281" s="131" t="s">
        <v>201</v>
      </c>
      <c r="D281" s="131" t="s">
        <v>202</v>
      </c>
      <c r="E281" s="132" t="s">
        <v>197</v>
      </c>
      <c r="F281" s="133">
        <v>94</v>
      </c>
      <c r="G281" s="134">
        <v>4</v>
      </c>
      <c r="H281" s="167">
        <v>16322.32</v>
      </c>
      <c r="I281" s="82">
        <v>94</v>
      </c>
      <c r="J281" s="73">
        <v>94</v>
      </c>
      <c r="K281" s="83">
        <v>4</v>
      </c>
      <c r="L281" s="68">
        <v>4.26</v>
      </c>
      <c r="M281" s="69">
        <v>74.989999999999995</v>
      </c>
      <c r="N281" s="74">
        <v>12441.59</v>
      </c>
      <c r="O281" s="84">
        <v>28763.91</v>
      </c>
      <c r="P281" s="72"/>
    </row>
    <row r="282" spans="1:16" s="60" customFormat="1" ht="20.25" customHeight="1" thickBot="1" x14ac:dyDescent="0.25">
      <c r="A282" s="59">
        <v>97</v>
      </c>
      <c r="C282" s="131" t="s">
        <v>437</v>
      </c>
      <c r="D282" s="131" t="s">
        <v>438</v>
      </c>
      <c r="E282" s="132" t="s">
        <v>435</v>
      </c>
      <c r="F282" s="133">
        <v>84</v>
      </c>
      <c r="G282" s="134">
        <v>1</v>
      </c>
      <c r="H282" s="167">
        <v>4080.58</v>
      </c>
      <c r="I282" s="82">
        <v>84</v>
      </c>
      <c r="J282" s="73">
        <v>84</v>
      </c>
      <c r="K282" s="83">
        <v>1</v>
      </c>
      <c r="L282" s="68">
        <v>1.19</v>
      </c>
      <c r="M282" s="69">
        <v>20.95</v>
      </c>
      <c r="N282" s="74">
        <v>3475.81</v>
      </c>
      <c r="O282" s="84">
        <v>7556.39</v>
      </c>
      <c r="P282" s="72"/>
    </row>
    <row r="283" spans="1:16" s="60" customFormat="1" ht="20.25" customHeight="1" thickBot="1" x14ac:dyDescent="0.25">
      <c r="A283" s="59">
        <v>98</v>
      </c>
      <c r="C283" s="131" t="s">
        <v>416</v>
      </c>
      <c r="D283" s="131" t="s">
        <v>417</v>
      </c>
      <c r="E283" s="132" t="s">
        <v>344</v>
      </c>
      <c r="F283" s="133">
        <v>283</v>
      </c>
      <c r="G283" s="134">
        <v>2</v>
      </c>
      <c r="H283" s="167">
        <v>8161.16</v>
      </c>
      <c r="I283" s="82">
        <v>283</v>
      </c>
      <c r="J283" s="73">
        <v>283</v>
      </c>
      <c r="K283" s="83">
        <v>2</v>
      </c>
      <c r="L283" s="68">
        <v>0.71</v>
      </c>
      <c r="M283" s="69">
        <v>12.5</v>
      </c>
      <c r="N283" s="74">
        <v>2073.88</v>
      </c>
      <c r="O283" s="84">
        <v>10235.040000000001</v>
      </c>
      <c r="P283" s="72"/>
    </row>
    <row r="284" spans="1:16" s="60" customFormat="1" ht="20.25" customHeight="1" thickBot="1" x14ac:dyDescent="0.25">
      <c r="A284" s="59">
        <v>99</v>
      </c>
      <c r="C284" s="135" t="s">
        <v>425</v>
      </c>
      <c r="D284" s="135" t="s">
        <v>426</v>
      </c>
      <c r="E284" s="136" t="s">
        <v>344</v>
      </c>
      <c r="F284" s="137">
        <v>208</v>
      </c>
      <c r="G284" s="138">
        <v>7</v>
      </c>
      <c r="H284" s="180">
        <v>28564.06</v>
      </c>
      <c r="I284" s="140">
        <v>208</v>
      </c>
      <c r="J284" s="73">
        <v>208</v>
      </c>
      <c r="K284" s="141">
        <v>7</v>
      </c>
      <c r="L284" s="68">
        <v>3.37</v>
      </c>
      <c r="M284" s="69">
        <v>59.33</v>
      </c>
      <c r="N284" s="70">
        <v>9843.44</v>
      </c>
      <c r="O284" s="84">
        <v>38407.5</v>
      </c>
      <c r="P284" s="72"/>
    </row>
    <row r="285" spans="1:16" s="60" customFormat="1" ht="20.25" customHeight="1" x14ac:dyDescent="0.2">
      <c r="A285" s="59">
        <v>100</v>
      </c>
      <c r="C285" s="142" t="s">
        <v>439</v>
      </c>
      <c r="D285" s="143" t="s">
        <v>440</v>
      </c>
      <c r="E285" s="144" t="s">
        <v>435</v>
      </c>
      <c r="F285" s="145">
        <v>19</v>
      </c>
      <c r="G285" s="146">
        <v>1</v>
      </c>
      <c r="H285" s="188">
        <v>4080.58</v>
      </c>
      <c r="I285" s="147">
        <v>19</v>
      </c>
      <c r="J285" s="148">
        <v>123</v>
      </c>
      <c r="K285" s="149">
        <v>4</v>
      </c>
      <c r="L285" s="150">
        <v>3.25</v>
      </c>
      <c r="M285" s="151">
        <v>57.21</v>
      </c>
      <c r="N285" s="126">
        <v>9491.7099999999991</v>
      </c>
      <c r="O285" s="516">
        <v>25814.03</v>
      </c>
      <c r="P285" s="72"/>
    </row>
    <row r="286" spans="1:16" s="60" customFormat="1" ht="20.25" customHeight="1" x14ac:dyDescent="0.2">
      <c r="A286" s="59">
        <v>101</v>
      </c>
      <c r="C286" s="189" t="s">
        <v>441</v>
      </c>
      <c r="D286" s="163" t="s">
        <v>442</v>
      </c>
      <c r="E286" s="164" t="s">
        <v>435</v>
      </c>
      <c r="F286" s="165">
        <v>22</v>
      </c>
      <c r="G286" s="166">
        <v>1</v>
      </c>
      <c r="H286" s="167">
        <v>4080.58</v>
      </c>
      <c r="I286" s="168">
        <v>22</v>
      </c>
      <c r="J286" s="190"/>
      <c r="K286" s="169"/>
      <c r="L286" s="68"/>
      <c r="M286" s="69"/>
      <c r="N286" s="191"/>
      <c r="O286" s="517"/>
      <c r="P286" s="72"/>
    </row>
    <row r="287" spans="1:16" s="60" customFormat="1" ht="20.25" customHeight="1" x14ac:dyDescent="0.2">
      <c r="A287" s="59">
        <v>102</v>
      </c>
      <c r="C287" s="189" t="s">
        <v>443</v>
      </c>
      <c r="D287" s="163" t="s">
        <v>444</v>
      </c>
      <c r="E287" s="164" t="s">
        <v>435</v>
      </c>
      <c r="F287" s="165">
        <v>35</v>
      </c>
      <c r="G287" s="166">
        <v>1</v>
      </c>
      <c r="H287" s="167">
        <v>4080.58</v>
      </c>
      <c r="I287" s="168">
        <v>35</v>
      </c>
      <c r="J287" s="190"/>
      <c r="K287" s="169"/>
      <c r="L287" s="68"/>
      <c r="M287" s="69"/>
      <c r="N287" s="191"/>
      <c r="O287" s="517"/>
      <c r="P287" s="72"/>
    </row>
    <row r="288" spans="1:16" s="60" customFormat="1" ht="20.25" customHeight="1" thickBot="1" x14ac:dyDescent="0.25">
      <c r="A288" s="59">
        <v>103</v>
      </c>
      <c r="C288" s="152" t="s">
        <v>445</v>
      </c>
      <c r="D288" s="102" t="s">
        <v>446</v>
      </c>
      <c r="E288" s="103" t="s">
        <v>435</v>
      </c>
      <c r="F288" s="104">
        <v>47</v>
      </c>
      <c r="G288" s="105">
        <v>1</v>
      </c>
      <c r="H288" s="106">
        <v>4080.58</v>
      </c>
      <c r="I288" s="107">
        <v>47</v>
      </c>
      <c r="J288" s="153"/>
      <c r="K288" s="109"/>
      <c r="L288" s="110"/>
      <c r="M288" s="111"/>
      <c r="N288" s="154"/>
      <c r="O288" s="518"/>
      <c r="P288" s="72"/>
    </row>
    <row r="289" spans="1:16" s="60" customFormat="1" ht="20.25" customHeight="1" x14ac:dyDescent="0.2">
      <c r="A289" s="59">
        <v>104</v>
      </c>
      <c r="C289" s="192" t="s">
        <v>500</v>
      </c>
      <c r="D289" s="193" t="s">
        <v>502</v>
      </c>
      <c r="E289" s="194" t="s">
        <v>255</v>
      </c>
      <c r="F289" s="195">
        <v>70</v>
      </c>
      <c r="G289" s="196">
        <v>1</v>
      </c>
      <c r="H289" s="187">
        <v>4080.58</v>
      </c>
      <c r="I289" s="197">
        <v>70</v>
      </c>
      <c r="J289" s="198">
        <v>139</v>
      </c>
      <c r="K289" s="199">
        <v>2</v>
      </c>
      <c r="L289" s="150">
        <v>1.44</v>
      </c>
      <c r="M289" s="151">
        <v>25.35</v>
      </c>
      <c r="N289" s="126">
        <v>4205.82</v>
      </c>
      <c r="O289" s="516">
        <v>12366.98</v>
      </c>
      <c r="P289" s="72"/>
    </row>
    <row r="290" spans="1:16" s="60" customFormat="1" ht="20.25" customHeight="1" thickBot="1" x14ac:dyDescent="0.25">
      <c r="A290" s="59">
        <v>105</v>
      </c>
      <c r="C290" s="200" t="s">
        <v>503</v>
      </c>
      <c r="D290" s="201" t="s">
        <v>504</v>
      </c>
      <c r="E290" s="202" t="s">
        <v>255</v>
      </c>
      <c r="F290" s="203">
        <v>69</v>
      </c>
      <c r="G290" s="204">
        <v>1</v>
      </c>
      <c r="H290" s="106">
        <v>4080.58</v>
      </c>
      <c r="I290" s="205">
        <v>69</v>
      </c>
      <c r="J290" s="206"/>
      <c r="K290" s="207"/>
      <c r="L290" s="110"/>
      <c r="M290" s="111"/>
      <c r="N290" s="154"/>
      <c r="O290" s="518"/>
      <c r="P290" s="72"/>
    </row>
    <row r="291" spans="1:16" s="60" customFormat="1" ht="20.25" customHeight="1" thickBot="1" x14ac:dyDescent="0.25">
      <c r="A291" s="59">
        <v>106</v>
      </c>
      <c r="C291" s="208" t="s">
        <v>507</v>
      </c>
      <c r="D291" s="209" t="s">
        <v>510</v>
      </c>
      <c r="E291" s="210" t="s">
        <v>279</v>
      </c>
      <c r="F291" s="211">
        <v>123</v>
      </c>
      <c r="G291" s="212">
        <v>5</v>
      </c>
      <c r="H291" s="180">
        <v>20402.900000000001</v>
      </c>
      <c r="I291" s="213">
        <v>123</v>
      </c>
      <c r="J291" s="66">
        <v>123</v>
      </c>
      <c r="K291" s="214">
        <v>5</v>
      </c>
      <c r="L291" s="68">
        <v>4.07</v>
      </c>
      <c r="M291" s="69">
        <v>71.650000000000006</v>
      </c>
      <c r="N291" s="70">
        <v>11887.45</v>
      </c>
      <c r="O291" s="77">
        <v>32290.35</v>
      </c>
      <c r="P291" s="72"/>
    </row>
    <row r="292" spans="1:16" s="60" customFormat="1" ht="20.25" customHeight="1" x14ac:dyDescent="0.2">
      <c r="A292" s="59">
        <v>107</v>
      </c>
      <c r="C292" s="142" t="s">
        <v>427</v>
      </c>
      <c r="D292" s="143" t="s">
        <v>428</v>
      </c>
      <c r="E292" s="144" t="s">
        <v>344</v>
      </c>
      <c r="F292" s="145">
        <v>87</v>
      </c>
      <c r="G292" s="146">
        <v>3</v>
      </c>
      <c r="H292" s="187">
        <v>12241.74</v>
      </c>
      <c r="I292" s="147">
        <v>87</v>
      </c>
      <c r="J292" s="148">
        <v>236</v>
      </c>
      <c r="K292" s="149">
        <v>7</v>
      </c>
      <c r="L292" s="150">
        <v>2.97</v>
      </c>
      <c r="M292" s="151">
        <v>52.28</v>
      </c>
      <c r="N292" s="126">
        <v>8673.77</v>
      </c>
      <c r="O292" s="516">
        <v>37237.83</v>
      </c>
      <c r="P292" s="72"/>
    </row>
    <row r="293" spans="1:16" s="60" customFormat="1" ht="32.25" customHeight="1" thickBot="1" x14ac:dyDescent="0.25">
      <c r="A293" s="59">
        <v>108</v>
      </c>
      <c r="C293" s="152" t="s">
        <v>429</v>
      </c>
      <c r="D293" s="102" t="s">
        <v>430</v>
      </c>
      <c r="E293" s="103" t="s">
        <v>344</v>
      </c>
      <c r="F293" s="104">
        <v>149</v>
      </c>
      <c r="G293" s="105">
        <v>4</v>
      </c>
      <c r="H293" s="106">
        <v>16322.32</v>
      </c>
      <c r="I293" s="107">
        <v>149</v>
      </c>
      <c r="J293" s="153"/>
      <c r="K293" s="109"/>
      <c r="L293" s="110"/>
      <c r="M293" s="111"/>
      <c r="N293" s="154"/>
      <c r="O293" s="518"/>
      <c r="P293" s="72"/>
    </row>
    <row r="294" spans="1:16" s="60" customFormat="1" ht="20.25" customHeight="1" thickBot="1" x14ac:dyDescent="0.25">
      <c r="A294" s="59">
        <v>109</v>
      </c>
      <c r="C294" s="155" t="s">
        <v>418</v>
      </c>
      <c r="D294" s="156" t="s">
        <v>419</v>
      </c>
      <c r="E294" s="157" t="s">
        <v>344</v>
      </c>
      <c r="F294" s="158">
        <v>122</v>
      </c>
      <c r="G294" s="159">
        <v>1</v>
      </c>
      <c r="H294" s="187">
        <v>4080.58</v>
      </c>
      <c r="I294" s="160">
        <v>122</v>
      </c>
      <c r="J294" s="66">
        <v>122</v>
      </c>
      <c r="K294" s="161">
        <v>1</v>
      </c>
      <c r="L294" s="68">
        <v>0.82</v>
      </c>
      <c r="M294" s="69">
        <v>14.44</v>
      </c>
      <c r="N294" s="215">
        <v>2395.7399999999998</v>
      </c>
      <c r="O294" s="84">
        <v>6476.32</v>
      </c>
      <c r="P294" s="72"/>
    </row>
    <row r="295" spans="1:16" s="100" customFormat="1" ht="20.25" customHeight="1" thickBot="1" x14ac:dyDescent="0.25">
      <c r="A295" s="99">
        <v>110</v>
      </c>
      <c r="C295" s="216" t="s">
        <v>512</v>
      </c>
      <c r="D295" s="201" t="s">
        <v>515</v>
      </c>
      <c r="E295" s="202" t="s">
        <v>344</v>
      </c>
      <c r="F295" s="203">
        <v>100</v>
      </c>
      <c r="G295" s="204">
        <v>7</v>
      </c>
      <c r="H295" s="106">
        <v>28564.06</v>
      </c>
      <c r="I295" s="205">
        <v>100</v>
      </c>
      <c r="J295" s="108">
        <v>100</v>
      </c>
      <c r="K295" s="207">
        <v>7</v>
      </c>
      <c r="L295" s="110">
        <v>7</v>
      </c>
      <c r="M295" s="111">
        <v>123.23</v>
      </c>
      <c r="N295" s="112">
        <v>20445.09</v>
      </c>
      <c r="O295" s="76">
        <v>49009.15</v>
      </c>
      <c r="P295" s="113"/>
    </row>
    <row r="296" spans="1:16" s="179" customFormat="1" ht="20.25" customHeight="1" thickBot="1" x14ac:dyDescent="0.25">
      <c r="A296" s="114"/>
      <c r="B296" s="115" t="s">
        <v>517</v>
      </c>
      <c r="C296" s="114"/>
      <c r="D296" s="114"/>
      <c r="E296" s="171"/>
      <c r="F296" s="172">
        <v>9502</v>
      </c>
      <c r="G296" s="173">
        <v>194</v>
      </c>
      <c r="H296" s="106">
        <v>791632.52</v>
      </c>
      <c r="I296" s="172">
        <v>9502</v>
      </c>
      <c r="J296" s="217">
        <v>9502</v>
      </c>
      <c r="K296" s="120">
        <v>194</v>
      </c>
      <c r="L296" s="175"/>
      <c r="M296" s="176"/>
      <c r="N296" s="177">
        <v>712273.15</v>
      </c>
      <c r="O296" s="178">
        <v>1503905.67</v>
      </c>
      <c r="P296" s="125">
        <v>1503905.67</v>
      </c>
    </row>
    <row r="297" spans="1:16" s="60" customFormat="1" ht="20.25" customHeight="1" thickBot="1" x14ac:dyDescent="0.25">
      <c r="A297" s="59">
        <v>1</v>
      </c>
      <c r="C297" s="61" t="s">
        <v>942</v>
      </c>
      <c r="D297" s="61" t="s">
        <v>943</v>
      </c>
      <c r="E297" s="62" t="s">
        <v>944</v>
      </c>
      <c r="F297" s="63">
        <v>37</v>
      </c>
      <c r="G297" s="64">
        <v>1</v>
      </c>
      <c r="H297" s="180">
        <v>4080.58</v>
      </c>
      <c r="I297" s="63">
        <v>37</v>
      </c>
      <c r="J297" s="73">
        <v>37</v>
      </c>
      <c r="K297" s="67">
        <v>1</v>
      </c>
      <c r="L297" s="68">
        <v>2.7</v>
      </c>
      <c r="M297" s="69">
        <v>47.53</v>
      </c>
      <c r="N297" s="70">
        <v>7885.7</v>
      </c>
      <c r="O297" s="84">
        <v>11966.28</v>
      </c>
      <c r="P297" s="72"/>
    </row>
    <row r="298" spans="1:16" s="60" customFormat="1" ht="20.25" customHeight="1" thickBot="1" x14ac:dyDescent="0.25">
      <c r="A298" s="59">
        <v>2</v>
      </c>
      <c r="C298" s="61" t="s">
        <v>945</v>
      </c>
      <c r="D298" s="61" t="s">
        <v>946</v>
      </c>
      <c r="E298" s="62" t="s">
        <v>944</v>
      </c>
      <c r="F298" s="63">
        <v>74</v>
      </c>
      <c r="G298" s="64">
        <v>2</v>
      </c>
      <c r="H298" s="167">
        <v>8161.16</v>
      </c>
      <c r="I298" s="63">
        <v>74</v>
      </c>
      <c r="J298" s="73">
        <v>74</v>
      </c>
      <c r="K298" s="67">
        <v>2</v>
      </c>
      <c r="L298" s="68">
        <v>2.7</v>
      </c>
      <c r="M298" s="69">
        <v>47.53</v>
      </c>
      <c r="N298" s="74">
        <v>7885.7</v>
      </c>
      <c r="O298" s="84">
        <v>16046.86</v>
      </c>
      <c r="P298" s="72"/>
    </row>
    <row r="299" spans="1:16" s="60" customFormat="1" ht="20.25" customHeight="1" thickBot="1" x14ac:dyDescent="0.25">
      <c r="A299" s="59">
        <v>3</v>
      </c>
      <c r="C299" s="61" t="s">
        <v>947</v>
      </c>
      <c r="D299" s="61" t="s">
        <v>948</v>
      </c>
      <c r="E299" s="62" t="s">
        <v>949</v>
      </c>
      <c r="F299" s="63">
        <v>69</v>
      </c>
      <c r="G299" s="64">
        <v>1</v>
      </c>
      <c r="H299" s="167">
        <v>4080.58</v>
      </c>
      <c r="I299" s="63">
        <v>69</v>
      </c>
      <c r="J299" s="73">
        <v>69</v>
      </c>
      <c r="K299" s="67">
        <v>1</v>
      </c>
      <c r="L299" s="68">
        <v>1.45</v>
      </c>
      <c r="M299" s="69">
        <v>25.53</v>
      </c>
      <c r="N299" s="74">
        <v>4235.68</v>
      </c>
      <c r="O299" s="84">
        <v>8316.26</v>
      </c>
      <c r="P299" s="72"/>
    </row>
    <row r="300" spans="1:16" s="60" customFormat="1" ht="20.25" customHeight="1" thickBot="1" x14ac:dyDescent="0.25">
      <c r="A300" s="59">
        <v>4</v>
      </c>
      <c r="C300" s="61" t="s">
        <v>950</v>
      </c>
      <c r="D300" s="61" t="s">
        <v>951</v>
      </c>
      <c r="E300" s="62" t="s">
        <v>949</v>
      </c>
      <c r="F300" s="63">
        <v>50</v>
      </c>
      <c r="G300" s="64">
        <v>1</v>
      </c>
      <c r="H300" s="167">
        <v>4080.58</v>
      </c>
      <c r="I300" s="63">
        <v>50</v>
      </c>
      <c r="J300" s="73">
        <v>50</v>
      </c>
      <c r="K300" s="67">
        <v>1</v>
      </c>
      <c r="L300" s="68">
        <v>2</v>
      </c>
      <c r="M300" s="69">
        <v>35.21</v>
      </c>
      <c r="N300" s="74">
        <v>5841.69</v>
      </c>
      <c r="O300" s="84">
        <v>9922.27</v>
      </c>
      <c r="P300" s="72"/>
    </row>
    <row r="301" spans="1:16" s="60" customFormat="1" ht="20.25" customHeight="1" thickBot="1" x14ac:dyDescent="0.25">
      <c r="A301" s="59">
        <v>5</v>
      </c>
      <c r="C301" s="61" t="s">
        <v>952</v>
      </c>
      <c r="D301" s="61" t="s">
        <v>953</v>
      </c>
      <c r="E301" s="62" t="s">
        <v>949</v>
      </c>
      <c r="F301" s="63">
        <v>43</v>
      </c>
      <c r="G301" s="64">
        <v>1</v>
      </c>
      <c r="H301" s="167">
        <v>4080.58</v>
      </c>
      <c r="I301" s="63">
        <v>43</v>
      </c>
      <c r="J301" s="73">
        <v>43</v>
      </c>
      <c r="K301" s="67">
        <v>1</v>
      </c>
      <c r="L301" s="68">
        <v>2.33</v>
      </c>
      <c r="M301" s="69">
        <v>41.02</v>
      </c>
      <c r="N301" s="74">
        <v>6805.63</v>
      </c>
      <c r="O301" s="84">
        <v>10886.21</v>
      </c>
      <c r="P301" s="72"/>
    </row>
    <row r="302" spans="1:16" s="60" customFormat="1" ht="20.25" customHeight="1" thickBot="1" x14ac:dyDescent="0.25">
      <c r="A302" s="59">
        <v>6</v>
      </c>
      <c r="C302" s="61" t="s">
        <v>954</v>
      </c>
      <c r="D302" s="61" t="s">
        <v>955</v>
      </c>
      <c r="E302" s="62" t="s">
        <v>949</v>
      </c>
      <c r="F302" s="63">
        <v>46</v>
      </c>
      <c r="G302" s="64">
        <v>1</v>
      </c>
      <c r="H302" s="167">
        <v>4080.58</v>
      </c>
      <c r="I302" s="63">
        <v>46</v>
      </c>
      <c r="J302" s="73">
        <v>46</v>
      </c>
      <c r="K302" s="67">
        <v>1</v>
      </c>
      <c r="L302" s="68">
        <v>2.17</v>
      </c>
      <c r="M302" s="69">
        <v>38.200000000000003</v>
      </c>
      <c r="N302" s="74">
        <v>6337.76</v>
      </c>
      <c r="O302" s="84">
        <v>10418.34</v>
      </c>
      <c r="P302" s="72"/>
    </row>
    <row r="303" spans="1:16" s="60" customFormat="1" ht="20.25" customHeight="1" thickBot="1" x14ac:dyDescent="0.25">
      <c r="A303" s="59">
        <v>7</v>
      </c>
      <c r="C303" s="61" t="s">
        <v>956</v>
      </c>
      <c r="D303" s="61" t="s">
        <v>957</v>
      </c>
      <c r="E303" s="62" t="s">
        <v>958</v>
      </c>
      <c r="F303" s="63">
        <v>75</v>
      </c>
      <c r="G303" s="64">
        <v>1</v>
      </c>
      <c r="H303" s="167">
        <v>4080.58</v>
      </c>
      <c r="I303" s="63">
        <v>75</v>
      </c>
      <c r="J303" s="73">
        <v>75</v>
      </c>
      <c r="K303" s="67">
        <v>1</v>
      </c>
      <c r="L303" s="68">
        <v>1.33</v>
      </c>
      <c r="M303" s="69">
        <v>23.41</v>
      </c>
      <c r="N303" s="74">
        <v>3883.95</v>
      </c>
      <c r="O303" s="84">
        <v>7964.53</v>
      </c>
      <c r="P303" s="72"/>
    </row>
    <row r="304" spans="1:16" s="60" customFormat="1" ht="20.25" customHeight="1" thickBot="1" x14ac:dyDescent="0.25">
      <c r="A304" s="59">
        <v>8</v>
      </c>
      <c r="C304" s="61" t="s">
        <v>959</v>
      </c>
      <c r="D304" s="61" t="s">
        <v>960</v>
      </c>
      <c r="E304" s="62" t="s">
        <v>961</v>
      </c>
      <c r="F304" s="63">
        <v>104</v>
      </c>
      <c r="G304" s="64">
        <v>2</v>
      </c>
      <c r="H304" s="167">
        <v>8161.16</v>
      </c>
      <c r="I304" s="63">
        <v>104</v>
      </c>
      <c r="J304" s="73">
        <v>104</v>
      </c>
      <c r="K304" s="67">
        <v>2</v>
      </c>
      <c r="L304" s="68">
        <v>1.92</v>
      </c>
      <c r="M304" s="69">
        <v>33.799999999999997</v>
      </c>
      <c r="N304" s="74">
        <v>5607.76</v>
      </c>
      <c r="O304" s="84">
        <v>13768.92</v>
      </c>
      <c r="P304" s="72"/>
    </row>
    <row r="305" spans="1:16" s="60" customFormat="1" ht="20.25" customHeight="1" thickBot="1" x14ac:dyDescent="0.25">
      <c r="A305" s="59">
        <v>9</v>
      </c>
      <c r="C305" s="61" t="s">
        <v>962</v>
      </c>
      <c r="D305" s="61" t="s">
        <v>963</v>
      </c>
      <c r="E305" s="62" t="s">
        <v>964</v>
      </c>
      <c r="F305" s="63">
        <v>68</v>
      </c>
      <c r="G305" s="64">
        <v>1</v>
      </c>
      <c r="H305" s="167">
        <v>4080.58</v>
      </c>
      <c r="I305" s="63">
        <v>68</v>
      </c>
      <c r="J305" s="73">
        <v>68</v>
      </c>
      <c r="K305" s="67">
        <v>1</v>
      </c>
      <c r="L305" s="68">
        <v>1.47</v>
      </c>
      <c r="M305" s="69">
        <v>25.88</v>
      </c>
      <c r="N305" s="74">
        <v>4293.75</v>
      </c>
      <c r="O305" s="84">
        <v>8374.33</v>
      </c>
      <c r="P305" s="72"/>
    </row>
    <row r="306" spans="1:16" s="60" customFormat="1" ht="20.25" customHeight="1" thickBot="1" x14ac:dyDescent="0.25">
      <c r="A306" s="59">
        <v>10</v>
      </c>
      <c r="C306" s="61" t="s">
        <v>965</v>
      </c>
      <c r="D306" s="61" t="s">
        <v>966</v>
      </c>
      <c r="E306" s="62" t="s">
        <v>964</v>
      </c>
      <c r="F306" s="63">
        <v>96</v>
      </c>
      <c r="G306" s="64">
        <v>1</v>
      </c>
      <c r="H306" s="167">
        <v>4080.58</v>
      </c>
      <c r="I306" s="63">
        <v>96</v>
      </c>
      <c r="J306" s="73">
        <v>96</v>
      </c>
      <c r="K306" s="67">
        <v>1</v>
      </c>
      <c r="L306" s="68">
        <v>1.04</v>
      </c>
      <c r="M306" s="69">
        <v>18.309999999999999</v>
      </c>
      <c r="N306" s="74">
        <v>3037.81</v>
      </c>
      <c r="O306" s="84">
        <v>7118.39</v>
      </c>
      <c r="P306" s="72"/>
    </row>
    <row r="307" spans="1:16" s="60" customFormat="1" ht="20.25" customHeight="1" thickBot="1" x14ac:dyDescent="0.25">
      <c r="A307" s="59">
        <v>11</v>
      </c>
      <c r="C307" s="61" t="s">
        <v>967</v>
      </c>
      <c r="D307" s="61" t="s">
        <v>968</v>
      </c>
      <c r="E307" s="62" t="s">
        <v>949</v>
      </c>
      <c r="F307" s="63">
        <v>76</v>
      </c>
      <c r="G307" s="64">
        <v>3</v>
      </c>
      <c r="H307" s="167">
        <v>12241.74</v>
      </c>
      <c r="I307" s="63">
        <v>76</v>
      </c>
      <c r="J307" s="73">
        <v>76</v>
      </c>
      <c r="K307" s="67">
        <v>3</v>
      </c>
      <c r="L307" s="68">
        <v>3.95</v>
      </c>
      <c r="M307" s="69">
        <v>69.540000000000006</v>
      </c>
      <c r="N307" s="74">
        <v>11537.38</v>
      </c>
      <c r="O307" s="84">
        <v>23779.119999999999</v>
      </c>
      <c r="P307" s="72"/>
    </row>
    <row r="308" spans="1:16" s="60" customFormat="1" ht="20.25" customHeight="1" thickBot="1" x14ac:dyDescent="0.25">
      <c r="A308" s="59">
        <v>12</v>
      </c>
      <c r="C308" s="61" t="s">
        <v>969</v>
      </c>
      <c r="D308" s="61" t="s">
        <v>970</v>
      </c>
      <c r="E308" s="62" t="s">
        <v>949</v>
      </c>
      <c r="F308" s="63">
        <v>40</v>
      </c>
      <c r="G308" s="64">
        <v>4</v>
      </c>
      <c r="H308" s="167">
        <v>16322.32</v>
      </c>
      <c r="I308" s="63">
        <v>40</v>
      </c>
      <c r="J308" s="73">
        <v>40</v>
      </c>
      <c r="K308" s="67">
        <v>4</v>
      </c>
      <c r="L308" s="68">
        <v>10</v>
      </c>
      <c r="M308" s="69">
        <v>176.04</v>
      </c>
      <c r="N308" s="74">
        <v>29206.799999999999</v>
      </c>
      <c r="O308" s="84">
        <v>45529.120000000003</v>
      </c>
      <c r="P308" s="72"/>
    </row>
    <row r="309" spans="1:16" s="60" customFormat="1" ht="20.25" customHeight="1" thickBot="1" x14ac:dyDescent="0.25">
      <c r="A309" s="59">
        <v>13</v>
      </c>
      <c r="C309" s="61" t="s">
        <v>971</v>
      </c>
      <c r="D309" s="61" t="s">
        <v>972</v>
      </c>
      <c r="E309" s="62" t="s">
        <v>949</v>
      </c>
      <c r="F309" s="63">
        <v>129</v>
      </c>
      <c r="G309" s="64">
        <v>2</v>
      </c>
      <c r="H309" s="167">
        <v>8161.16</v>
      </c>
      <c r="I309" s="63">
        <v>129</v>
      </c>
      <c r="J309" s="73">
        <v>129</v>
      </c>
      <c r="K309" s="67">
        <v>2</v>
      </c>
      <c r="L309" s="68">
        <v>1.55</v>
      </c>
      <c r="M309" s="69">
        <v>27.29</v>
      </c>
      <c r="N309" s="74">
        <v>4527.68</v>
      </c>
      <c r="O309" s="84">
        <v>12688.84</v>
      </c>
      <c r="P309" s="72"/>
    </row>
    <row r="310" spans="1:16" s="60" customFormat="1" ht="20.25" customHeight="1" thickBot="1" x14ac:dyDescent="0.25">
      <c r="A310" s="59">
        <v>14</v>
      </c>
      <c r="C310" s="61" t="s">
        <v>973</v>
      </c>
      <c r="D310" s="61" t="s">
        <v>974</v>
      </c>
      <c r="E310" s="62" t="s">
        <v>949</v>
      </c>
      <c r="F310" s="63">
        <v>71</v>
      </c>
      <c r="G310" s="64">
        <v>5</v>
      </c>
      <c r="H310" s="167">
        <v>20402.900000000001</v>
      </c>
      <c r="I310" s="63">
        <v>71</v>
      </c>
      <c r="J310" s="73">
        <v>71</v>
      </c>
      <c r="K310" s="67">
        <v>5</v>
      </c>
      <c r="L310" s="68">
        <v>7.04</v>
      </c>
      <c r="M310" s="69">
        <v>123.93</v>
      </c>
      <c r="N310" s="74">
        <v>20561.23</v>
      </c>
      <c r="O310" s="84">
        <v>40964.129999999997</v>
      </c>
      <c r="P310" s="72"/>
    </row>
    <row r="311" spans="1:16" s="60" customFormat="1" ht="20.25" customHeight="1" thickBot="1" x14ac:dyDescent="0.25">
      <c r="A311" s="59">
        <v>15</v>
      </c>
      <c r="C311" s="61" t="s">
        <v>975</v>
      </c>
      <c r="D311" s="61" t="s">
        <v>976</v>
      </c>
      <c r="E311" s="62" t="s">
        <v>977</v>
      </c>
      <c r="F311" s="63">
        <v>68</v>
      </c>
      <c r="G311" s="64">
        <v>2</v>
      </c>
      <c r="H311" s="167">
        <v>8161.16</v>
      </c>
      <c r="I311" s="63">
        <v>68</v>
      </c>
      <c r="J311" s="73">
        <v>68</v>
      </c>
      <c r="K311" s="67">
        <v>2</v>
      </c>
      <c r="L311" s="68">
        <v>2.94</v>
      </c>
      <c r="M311" s="69">
        <v>51.76</v>
      </c>
      <c r="N311" s="74">
        <v>8587.5</v>
      </c>
      <c r="O311" s="84">
        <v>16748.66</v>
      </c>
      <c r="P311" s="72"/>
    </row>
    <row r="312" spans="1:16" s="60" customFormat="1" ht="20.25" customHeight="1" thickBot="1" x14ac:dyDescent="0.25">
      <c r="A312" s="59">
        <v>16</v>
      </c>
      <c r="C312" s="61" t="s">
        <v>978</v>
      </c>
      <c r="D312" s="61" t="s">
        <v>979</v>
      </c>
      <c r="E312" s="62" t="s">
        <v>977</v>
      </c>
      <c r="F312" s="63">
        <v>146</v>
      </c>
      <c r="G312" s="64">
        <v>2</v>
      </c>
      <c r="H312" s="167">
        <v>8161.16</v>
      </c>
      <c r="I312" s="63">
        <v>146</v>
      </c>
      <c r="J312" s="73">
        <v>146</v>
      </c>
      <c r="K312" s="67">
        <v>2</v>
      </c>
      <c r="L312" s="68">
        <v>1.37</v>
      </c>
      <c r="M312" s="69">
        <v>24.12</v>
      </c>
      <c r="N312" s="74">
        <v>4001.75</v>
      </c>
      <c r="O312" s="84">
        <v>12162.91</v>
      </c>
      <c r="P312" s="72"/>
    </row>
    <row r="313" spans="1:16" s="60" customFormat="1" ht="20.25" customHeight="1" thickBot="1" x14ac:dyDescent="0.25">
      <c r="A313" s="59">
        <v>17</v>
      </c>
      <c r="C313" s="61" t="s">
        <v>980</v>
      </c>
      <c r="D313" s="61" t="s">
        <v>981</v>
      </c>
      <c r="E313" s="62" t="s">
        <v>982</v>
      </c>
      <c r="F313" s="63">
        <v>73</v>
      </c>
      <c r="G313" s="64">
        <v>2</v>
      </c>
      <c r="H313" s="167">
        <v>8161.16</v>
      </c>
      <c r="I313" s="63">
        <v>73</v>
      </c>
      <c r="J313" s="73">
        <v>73</v>
      </c>
      <c r="K313" s="67">
        <v>2</v>
      </c>
      <c r="L313" s="68">
        <v>2.74</v>
      </c>
      <c r="M313" s="69">
        <v>48.23</v>
      </c>
      <c r="N313" s="74">
        <v>8001.84</v>
      </c>
      <c r="O313" s="84">
        <v>16163</v>
      </c>
      <c r="P313" s="72"/>
    </row>
    <row r="314" spans="1:16" s="60" customFormat="1" ht="20.25" customHeight="1" thickBot="1" x14ac:dyDescent="0.25">
      <c r="A314" s="59">
        <v>18</v>
      </c>
      <c r="C314" s="61" t="s">
        <v>983</v>
      </c>
      <c r="D314" s="61" t="s">
        <v>984</v>
      </c>
      <c r="E314" s="62" t="s">
        <v>985</v>
      </c>
      <c r="F314" s="63">
        <v>31</v>
      </c>
      <c r="G314" s="64">
        <v>2</v>
      </c>
      <c r="H314" s="167">
        <v>8161.16</v>
      </c>
      <c r="I314" s="63">
        <v>31</v>
      </c>
      <c r="J314" s="73">
        <v>31</v>
      </c>
      <c r="K314" s="67">
        <v>2</v>
      </c>
      <c r="L314" s="68">
        <v>6.45</v>
      </c>
      <c r="M314" s="69">
        <v>113.55</v>
      </c>
      <c r="N314" s="74">
        <v>18839.080000000002</v>
      </c>
      <c r="O314" s="84">
        <v>27000.240000000002</v>
      </c>
      <c r="P314" s="72"/>
    </row>
    <row r="315" spans="1:16" s="60" customFormat="1" ht="20.25" customHeight="1" thickBot="1" x14ac:dyDescent="0.25">
      <c r="A315" s="59">
        <v>19</v>
      </c>
      <c r="C315" s="61" t="s">
        <v>986</v>
      </c>
      <c r="D315" s="61" t="s">
        <v>987</v>
      </c>
      <c r="E315" s="62" t="s">
        <v>985</v>
      </c>
      <c r="F315" s="63">
        <v>79</v>
      </c>
      <c r="G315" s="64">
        <v>2</v>
      </c>
      <c r="H315" s="167">
        <v>8161.16</v>
      </c>
      <c r="I315" s="63">
        <v>79</v>
      </c>
      <c r="J315" s="73">
        <v>79</v>
      </c>
      <c r="K315" s="67">
        <v>2</v>
      </c>
      <c r="L315" s="68">
        <v>2.5299999999999998</v>
      </c>
      <c r="M315" s="69">
        <v>44.54</v>
      </c>
      <c r="N315" s="74">
        <v>7389.63</v>
      </c>
      <c r="O315" s="84">
        <v>15550.79</v>
      </c>
      <c r="P315" s="72"/>
    </row>
    <row r="316" spans="1:16" s="60" customFormat="1" ht="20.25" customHeight="1" thickBot="1" x14ac:dyDescent="0.25">
      <c r="A316" s="59">
        <v>20</v>
      </c>
      <c r="C316" s="61" t="s">
        <v>988</v>
      </c>
      <c r="D316" s="61" t="s">
        <v>989</v>
      </c>
      <c r="E316" s="62" t="s">
        <v>990</v>
      </c>
      <c r="F316" s="63">
        <v>40</v>
      </c>
      <c r="G316" s="64">
        <v>1</v>
      </c>
      <c r="H316" s="167">
        <v>4080.58</v>
      </c>
      <c r="I316" s="63">
        <v>40</v>
      </c>
      <c r="J316" s="73">
        <v>40</v>
      </c>
      <c r="K316" s="67">
        <v>1</v>
      </c>
      <c r="L316" s="68">
        <v>2.5</v>
      </c>
      <c r="M316" s="69">
        <v>44.01</v>
      </c>
      <c r="N316" s="74">
        <v>7301.7</v>
      </c>
      <c r="O316" s="84">
        <v>11382.28</v>
      </c>
      <c r="P316" s="72"/>
    </row>
    <row r="317" spans="1:16" s="60" customFormat="1" ht="20.25" customHeight="1" thickBot="1" x14ac:dyDescent="0.25">
      <c r="A317" s="59">
        <v>21</v>
      </c>
      <c r="C317" s="61" t="s">
        <v>991</v>
      </c>
      <c r="D317" s="61" t="s">
        <v>992</v>
      </c>
      <c r="E317" s="62" t="s">
        <v>944</v>
      </c>
      <c r="F317" s="63">
        <v>126</v>
      </c>
      <c r="G317" s="64">
        <v>2</v>
      </c>
      <c r="H317" s="167">
        <v>8161.16</v>
      </c>
      <c r="I317" s="63">
        <v>126</v>
      </c>
      <c r="J317" s="73">
        <v>126</v>
      </c>
      <c r="K317" s="67">
        <v>2</v>
      </c>
      <c r="L317" s="68">
        <v>1.59</v>
      </c>
      <c r="M317" s="69">
        <v>27.99</v>
      </c>
      <c r="N317" s="74">
        <v>4643.82</v>
      </c>
      <c r="O317" s="84">
        <v>12804.98</v>
      </c>
      <c r="P317" s="72"/>
    </row>
    <row r="318" spans="1:16" s="60" customFormat="1" ht="20.25" customHeight="1" thickBot="1" x14ac:dyDescent="0.25">
      <c r="A318" s="59">
        <v>22</v>
      </c>
      <c r="C318" s="61" t="s">
        <v>993</v>
      </c>
      <c r="D318" s="61" t="s">
        <v>994</v>
      </c>
      <c r="E318" s="62" t="s">
        <v>995</v>
      </c>
      <c r="F318" s="63">
        <v>49</v>
      </c>
      <c r="G318" s="64">
        <v>2</v>
      </c>
      <c r="H318" s="167">
        <v>8161.16</v>
      </c>
      <c r="I318" s="63">
        <v>49</v>
      </c>
      <c r="J318" s="73">
        <v>49</v>
      </c>
      <c r="K318" s="67">
        <v>2</v>
      </c>
      <c r="L318" s="68">
        <v>4.08</v>
      </c>
      <c r="M318" s="69">
        <v>71.819999999999993</v>
      </c>
      <c r="N318" s="74">
        <v>11915.66</v>
      </c>
      <c r="O318" s="84">
        <v>20076.82</v>
      </c>
      <c r="P318" s="72"/>
    </row>
    <row r="319" spans="1:16" s="60" customFormat="1" ht="20.25" customHeight="1" thickBot="1" x14ac:dyDescent="0.25">
      <c r="A319" s="59">
        <v>23</v>
      </c>
      <c r="C319" s="61" t="s">
        <v>996</v>
      </c>
      <c r="D319" s="61" t="s">
        <v>997</v>
      </c>
      <c r="E319" s="62" t="s">
        <v>998</v>
      </c>
      <c r="F319" s="63">
        <v>113</v>
      </c>
      <c r="G319" s="64">
        <v>1</v>
      </c>
      <c r="H319" s="167">
        <v>4080.58</v>
      </c>
      <c r="I319" s="63">
        <v>113</v>
      </c>
      <c r="J319" s="73">
        <v>113</v>
      </c>
      <c r="K319" s="67">
        <v>1</v>
      </c>
      <c r="L319" s="68">
        <v>0.88</v>
      </c>
      <c r="M319" s="69">
        <v>15.49</v>
      </c>
      <c r="N319" s="74">
        <v>2569.9499999999998</v>
      </c>
      <c r="O319" s="84">
        <v>6650.53</v>
      </c>
      <c r="P319" s="72"/>
    </row>
    <row r="320" spans="1:16" s="60" customFormat="1" ht="20.25" customHeight="1" thickBot="1" x14ac:dyDescent="0.25">
      <c r="A320" s="59">
        <v>24</v>
      </c>
      <c r="C320" s="61" t="s">
        <v>999</v>
      </c>
      <c r="D320" s="61" t="s">
        <v>1000</v>
      </c>
      <c r="E320" s="62" t="s">
        <v>949</v>
      </c>
      <c r="F320" s="63">
        <v>74</v>
      </c>
      <c r="G320" s="64">
        <v>3</v>
      </c>
      <c r="H320" s="167">
        <v>12241.74</v>
      </c>
      <c r="I320" s="63">
        <v>74</v>
      </c>
      <c r="J320" s="73">
        <v>74</v>
      </c>
      <c r="K320" s="67">
        <v>3</v>
      </c>
      <c r="L320" s="68">
        <v>4.05</v>
      </c>
      <c r="M320" s="69">
        <v>71.3</v>
      </c>
      <c r="N320" s="74">
        <v>11829.38</v>
      </c>
      <c r="O320" s="84">
        <v>24071.119999999999</v>
      </c>
      <c r="P320" s="72"/>
    </row>
    <row r="321" spans="1:16" s="60" customFormat="1" ht="20.25" customHeight="1" thickBot="1" x14ac:dyDescent="0.25">
      <c r="A321" s="59">
        <v>25</v>
      </c>
      <c r="C321" s="61" t="s">
        <v>1001</v>
      </c>
      <c r="D321" s="61" t="s">
        <v>1002</v>
      </c>
      <c r="E321" s="62" t="s">
        <v>1003</v>
      </c>
      <c r="F321" s="63">
        <v>72</v>
      </c>
      <c r="G321" s="64">
        <v>1</v>
      </c>
      <c r="H321" s="167">
        <v>4080.58</v>
      </c>
      <c r="I321" s="63">
        <v>72</v>
      </c>
      <c r="J321" s="73">
        <v>72</v>
      </c>
      <c r="K321" s="67">
        <v>1</v>
      </c>
      <c r="L321" s="68">
        <v>1.39</v>
      </c>
      <c r="M321" s="69">
        <v>24.47</v>
      </c>
      <c r="N321" s="74">
        <v>4059.82</v>
      </c>
      <c r="O321" s="84">
        <v>8140.4</v>
      </c>
      <c r="P321" s="72"/>
    </row>
    <row r="322" spans="1:16" s="60" customFormat="1" ht="20.25" customHeight="1" thickBot="1" x14ac:dyDescent="0.25">
      <c r="A322" s="59">
        <v>26</v>
      </c>
      <c r="C322" s="61" t="s">
        <v>1004</v>
      </c>
      <c r="D322" s="61" t="s">
        <v>1005</v>
      </c>
      <c r="E322" s="62" t="s">
        <v>949</v>
      </c>
      <c r="F322" s="63">
        <v>33</v>
      </c>
      <c r="G322" s="64">
        <v>1</v>
      </c>
      <c r="H322" s="167">
        <v>4080.58</v>
      </c>
      <c r="I322" s="63">
        <v>33</v>
      </c>
      <c r="J322" s="73">
        <v>33</v>
      </c>
      <c r="K322" s="67">
        <v>1</v>
      </c>
      <c r="L322" s="68">
        <v>3.03</v>
      </c>
      <c r="M322" s="69">
        <v>53.34</v>
      </c>
      <c r="N322" s="74">
        <v>8849.64</v>
      </c>
      <c r="O322" s="84">
        <v>12930.22</v>
      </c>
      <c r="P322" s="72"/>
    </row>
    <row r="323" spans="1:16" s="60" customFormat="1" ht="20.25" customHeight="1" thickBot="1" x14ac:dyDescent="0.25">
      <c r="A323" s="59">
        <v>27</v>
      </c>
      <c r="C323" s="61" t="s">
        <v>1006</v>
      </c>
      <c r="D323" s="61" t="s">
        <v>830</v>
      </c>
      <c r="E323" s="62" t="s">
        <v>949</v>
      </c>
      <c r="F323" s="63">
        <v>104</v>
      </c>
      <c r="G323" s="64">
        <v>4</v>
      </c>
      <c r="H323" s="167">
        <v>16322.32</v>
      </c>
      <c r="I323" s="63">
        <v>104</v>
      </c>
      <c r="J323" s="73">
        <v>104</v>
      </c>
      <c r="K323" s="67">
        <v>4</v>
      </c>
      <c r="L323" s="68">
        <v>3.85</v>
      </c>
      <c r="M323" s="69">
        <v>67.78</v>
      </c>
      <c r="N323" s="74">
        <v>11245.38</v>
      </c>
      <c r="O323" s="84">
        <v>27567.7</v>
      </c>
      <c r="P323" s="72"/>
    </row>
    <row r="324" spans="1:16" s="60" customFormat="1" ht="20.25" customHeight="1" thickBot="1" x14ac:dyDescent="0.25">
      <c r="A324" s="59">
        <v>28</v>
      </c>
      <c r="C324" s="61" t="s">
        <v>1007</v>
      </c>
      <c r="D324" s="61" t="s">
        <v>1008</v>
      </c>
      <c r="E324" s="62" t="s">
        <v>949</v>
      </c>
      <c r="F324" s="63">
        <v>88</v>
      </c>
      <c r="G324" s="64">
        <v>1</v>
      </c>
      <c r="H324" s="167">
        <v>4080.58</v>
      </c>
      <c r="I324" s="63">
        <v>88</v>
      </c>
      <c r="J324" s="73">
        <v>88</v>
      </c>
      <c r="K324" s="67">
        <v>1</v>
      </c>
      <c r="L324" s="68">
        <v>1.1399999999999999</v>
      </c>
      <c r="M324" s="69">
        <v>20.07</v>
      </c>
      <c r="N324" s="74">
        <v>3329.81</v>
      </c>
      <c r="O324" s="84">
        <v>7410.39</v>
      </c>
      <c r="P324" s="72"/>
    </row>
    <row r="325" spans="1:16" s="60" customFormat="1" ht="20.25" customHeight="1" thickBot="1" x14ac:dyDescent="0.25">
      <c r="A325" s="59">
        <v>29</v>
      </c>
      <c r="C325" s="61" t="s">
        <v>1009</v>
      </c>
      <c r="D325" s="61" t="s">
        <v>74</v>
      </c>
      <c r="E325" s="62" t="s">
        <v>1010</v>
      </c>
      <c r="F325" s="63">
        <v>47</v>
      </c>
      <c r="G325" s="64">
        <v>1</v>
      </c>
      <c r="H325" s="167">
        <v>4080.58</v>
      </c>
      <c r="I325" s="63">
        <v>47</v>
      </c>
      <c r="J325" s="73">
        <v>47</v>
      </c>
      <c r="K325" s="67">
        <v>1</v>
      </c>
      <c r="L325" s="68">
        <v>2.13</v>
      </c>
      <c r="M325" s="69">
        <v>37.5</v>
      </c>
      <c r="N325" s="74">
        <v>6221.63</v>
      </c>
      <c r="O325" s="84">
        <v>10302.209999999999</v>
      </c>
      <c r="P325" s="72"/>
    </row>
    <row r="326" spans="1:16" s="60" customFormat="1" ht="20.25" customHeight="1" thickBot="1" x14ac:dyDescent="0.25">
      <c r="A326" s="59">
        <v>30</v>
      </c>
      <c r="C326" s="61" t="s">
        <v>1011</v>
      </c>
      <c r="D326" s="61" t="s">
        <v>1012</v>
      </c>
      <c r="E326" s="62" t="s">
        <v>1013</v>
      </c>
      <c r="F326" s="63">
        <v>43</v>
      </c>
      <c r="G326" s="64">
        <v>2</v>
      </c>
      <c r="H326" s="167">
        <v>8161.16</v>
      </c>
      <c r="I326" s="63">
        <v>43</v>
      </c>
      <c r="J326" s="73">
        <v>43</v>
      </c>
      <c r="K326" s="67">
        <v>2</v>
      </c>
      <c r="L326" s="68">
        <v>4.6500000000000004</v>
      </c>
      <c r="M326" s="69">
        <v>81.86</v>
      </c>
      <c r="N326" s="74">
        <v>13581.39</v>
      </c>
      <c r="O326" s="84">
        <v>21742.55</v>
      </c>
      <c r="P326" s="72"/>
    </row>
    <row r="327" spans="1:16" s="60" customFormat="1" ht="20.25" customHeight="1" thickBot="1" x14ac:dyDescent="0.25">
      <c r="A327" s="59">
        <v>31</v>
      </c>
      <c r="C327" s="61" t="s">
        <v>1014</v>
      </c>
      <c r="D327" s="61" t="s">
        <v>1015</v>
      </c>
      <c r="E327" s="62" t="s">
        <v>1013</v>
      </c>
      <c r="F327" s="63">
        <v>66</v>
      </c>
      <c r="G327" s="64">
        <v>1</v>
      </c>
      <c r="H327" s="167">
        <v>4080.58</v>
      </c>
      <c r="I327" s="63">
        <v>66</v>
      </c>
      <c r="J327" s="73">
        <v>66</v>
      </c>
      <c r="K327" s="67">
        <v>1</v>
      </c>
      <c r="L327" s="68">
        <v>1.52</v>
      </c>
      <c r="M327" s="69">
        <v>26.76</v>
      </c>
      <c r="N327" s="74">
        <v>4439.75</v>
      </c>
      <c r="O327" s="84">
        <v>8520.33</v>
      </c>
      <c r="P327" s="72"/>
    </row>
    <row r="328" spans="1:16" s="60" customFormat="1" ht="20.25" customHeight="1" thickBot="1" x14ac:dyDescent="0.25">
      <c r="A328" s="59">
        <v>32</v>
      </c>
      <c r="C328" s="61" t="s">
        <v>1016</v>
      </c>
      <c r="D328" s="61" t="s">
        <v>1017</v>
      </c>
      <c r="E328" s="62" t="s">
        <v>1018</v>
      </c>
      <c r="F328" s="63">
        <v>80</v>
      </c>
      <c r="G328" s="64">
        <v>2</v>
      </c>
      <c r="H328" s="167">
        <v>8161.16</v>
      </c>
      <c r="I328" s="63">
        <v>80</v>
      </c>
      <c r="J328" s="73">
        <v>80</v>
      </c>
      <c r="K328" s="67">
        <v>2</v>
      </c>
      <c r="L328" s="68">
        <v>2.5</v>
      </c>
      <c r="M328" s="69">
        <v>44.01</v>
      </c>
      <c r="N328" s="74">
        <v>7301.7</v>
      </c>
      <c r="O328" s="84">
        <v>15462.86</v>
      </c>
      <c r="P328" s="72"/>
    </row>
    <row r="329" spans="1:16" s="60" customFormat="1" ht="20.25" customHeight="1" thickBot="1" x14ac:dyDescent="0.25">
      <c r="A329" s="59">
        <v>33</v>
      </c>
      <c r="C329" s="61" t="s">
        <v>1019</v>
      </c>
      <c r="D329" s="61" t="s">
        <v>1020</v>
      </c>
      <c r="E329" s="62" t="s">
        <v>1021</v>
      </c>
      <c r="F329" s="63">
        <v>63</v>
      </c>
      <c r="G329" s="64">
        <v>1</v>
      </c>
      <c r="H329" s="167">
        <v>4080.58</v>
      </c>
      <c r="I329" s="63">
        <v>63</v>
      </c>
      <c r="J329" s="73">
        <v>63</v>
      </c>
      <c r="K329" s="67">
        <v>1</v>
      </c>
      <c r="L329" s="68">
        <v>1.59</v>
      </c>
      <c r="M329" s="69">
        <v>27.99</v>
      </c>
      <c r="N329" s="74">
        <v>4643.82</v>
      </c>
      <c r="O329" s="84">
        <v>8724.4</v>
      </c>
      <c r="P329" s="72"/>
    </row>
    <row r="330" spans="1:16" s="60" customFormat="1" ht="20.25" customHeight="1" thickBot="1" x14ac:dyDescent="0.25">
      <c r="A330" s="59">
        <v>34</v>
      </c>
      <c r="C330" s="61" t="s">
        <v>1022</v>
      </c>
      <c r="D330" s="61" t="s">
        <v>1023</v>
      </c>
      <c r="E330" s="62" t="s">
        <v>1024</v>
      </c>
      <c r="F330" s="63">
        <v>76</v>
      </c>
      <c r="G330" s="64">
        <v>2</v>
      </c>
      <c r="H330" s="167">
        <v>8161.16</v>
      </c>
      <c r="I330" s="63">
        <v>76</v>
      </c>
      <c r="J330" s="73">
        <v>76</v>
      </c>
      <c r="K330" s="67">
        <v>2</v>
      </c>
      <c r="L330" s="68">
        <v>2.63</v>
      </c>
      <c r="M330" s="69">
        <v>46.3</v>
      </c>
      <c r="N330" s="74">
        <v>7681.63</v>
      </c>
      <c r="O330" s="84">
        <v>15842.79</v>
      </c>
      <c r="P330" s="72"/>
    </row>
    <row r="331" spans="1:16" s="60" customFormat="1" ht="20.25" customHeight="1" thickBot="1" x14ac:dyDescent="0.25">
      <c r="A331" s="59">
        <v>35</v>
      </c>
      <c r="C331" s="61" t="s">
        <v>1025</v>
      </c>
      <c r="D331" s="61" t="s">
        <v>1026</v>
      </c>
      <c r="E331" s="62" t="s">
        <v>949</v>
      </c>
      <c r="F331" s="63">
        <v>53</v>
      </c>
      <c r="G331" s="64">
        <v>1</v>
      </c>
      <c r="H331" s="167">
        <v>4080.58</v>
      </c>
      <c r="I331" s="63">
        <v>53</v>
      </c>
      <c r="J331" s="73">
        <v>53</v>
      </c>
      <c r="K331" s="67">
        <v>1</v>
      </c>
      <c r="L331" s="68">
        <v>1.89</v>
      </c>
      <c r="M331" s="69">
        <v>33.270000000000003</v>
      </c>
      <c r="N331" s="74">
        <v>5519.83</v>
      </c>
      <c r="O331" s="84">
        <v>9600.41</v>
      </c>
      <c r="P331" s="72"/>
    </row>
    <row r="332" spans="1:16" s="60" customFormat="1" ht="20.25" customHeight="1" thickBot="1" x14ac:dyDescent="0.25">
      <c r="A332" s="59">
        <v>36</v>
      </c>
      <c r="C332" s="61" t="s">
        <v>1027</v>
      </c>
      <c r="D332" s="61" t="s">
        <v>1028</v>
      </c>
      <c r="E332" s="62" t="s">
        <v>949</v>
      </c>
      <c r="F332" s="63">
        <v>43</v>
      </c>
      <c r="G332" s="64">
        <v>1</v>
      </c>
      <c r="H332" s="167">
        <v>4080.58</v>
      </c>
      <c r="I332" s="63">
        <v>43</v>
      </c>
      <c r="J332" s="73">
        <v>43</v>
      </c>
      <c r="K332" s="67">
        <v>1</v>
      </c>
      <c r="L332" s="68">
        <v>2.33</v>
      </c>
      <c r="M332" s="69">
        <v>41.02</v>
      </c>
      <c r="N332" s="74">
        <v>6805.63</v>
      </c>
      <c r="O332" s="84">
        <v>10886.21</v>
      </c>
      <c r="P332" s="72"/>
    </row>
    <row r="333" spans="1:16" s="60" customFormat="1" ht="20.25" customHeight="1" thickBot="1" x14ac:dyDescent="0.25">
      <c r="A333" s="59">
        <v>37</v>
      </c>
      <c r="C333" s="61" t="s">
        <v>1029</v>
      </c>
      <c r="D333" s="61" t="s">
        <v>1030</v>
      </c>
      <c r="E333" s="62" t="s">
        <v>949</v>
      </c>
      <c r="F333" s="63">
        <v>35</v>
      </c>
      <c r="G333" s="64">
        <v>2</v>
      </c>
      <c r="H333" s="167">
        <v>8161.16</v>
      </c>
      <c r="I333" s="63">
        <v>35</v>
      </c>
      <c r="J333" s="73">
        <v>35</v>
      </c>
      <c r="K333" s="67">
        <v>2</v>
      </c>
      <c r="L333" s="68">
        <v>5.71</v>
      </c>
      <c r="M333" s="69">
        <v>100.52</v>
      </c>
      <c r="N333" s="74">
        <v>16677.27</v>
      </c>
      <c r="O333" s="84">
        <v>24838.43</v>
      </c>
      <c r="P333" s="72"/>
    </row>
    <row r="334" spans="1:16" s="60" customFormat="1" ht="20.25" customHeight="1" thickBot="1" x14ac:dyDescent="0.25">
      <c r="A334" s="59">
        <v>38</v>
      </c>
      <c r="C334" s="61" t="s">
        <v>1031</v>
      </c>
      <c r="D334" s="61" t="s">
        <v>1032</v>
      </c>
      <c r="E334" s="62" t="s">
        <v>949</v>
      </c>
      <c r="F334" s="63">
        <v>12</v>
      </c>
      <c r="G334" s="64">
        <v>1</v>
      </c>
      <c r="H334" s="167">
        <v>4080.58</v>
      </c>
      <c r="I334" s="63">
        <v>12</v>
      </c>
      <c r="J334" s="73">
        <v>12</v>
      </c>
      <c r="K334" s="67">
        <v>1</v>
      </c>
      <c r="L334" s="68">
        <v>8.33</v>
      </c>
      <c r="M334" s="69">
        <v>146.63999999999999</v>
      </c>
      <c r="N334" s="74">
        <v>24329.040000000001</v>
      </c>
      <c r="O334" s="84">
        <v>28409.62</v>
      </c>
      <c r="P334" s="72"/>
    </row>
    <row r="335" spans="1:16" s="60" customFormat="1" ht="20.25" customHeight="1" thickBot="1" x14ac:dyDescent="0.25">
      <c r="A335" s="59">
        <v>39</v>
      </c>
      <c r="C335" s="61" t="s">
        <v>1033</v>
      </c>
      <c r="D335" s="61" t="s">
        <v>1034</v>
      </c>
      <c r="E335" s="62" t="s">
        <v>949</v>
      </c>
      <c r="F335" s="63">
        <v>68</v>
      </c>
      <c r="G335" s="64">
        <v>1</v>
      </c>
      <c r="H335" s="167">
        <v>4080.58</v>
      </c>
      <c r="I335" s="63">
        <v>68</v>
      </c>
      <c r="J335" s="73">
        <v>68</v>
      </c>
      <c r="K335" s="67">
        <v>1</v>
      </c>
      <c r="L335" s="68">
        <v>1.47</v>
      </c>
      <c r="M335" s="69">
        <v>25.88</v>
      </c>
      <c r="N335" s="74">
        <v>4293.75</v>
      </c>
      <c r="O335" s="84">
        <v>8374.33</v>
      </c>
      <c r="P335" s="72"/>
    </row>
    <row r="336" spans="1:16" s="60" customFormat="1" ht="20.25" customHeight="1" thickBot="1" x14ac:dyDescent="0.25">
      <c r="A336" s="59">
        <v>40</v>
      </c>
      <c r="C336" s="61" t="s">
        <v>1035</v>
      </c>
      <c r="D336" s="61" t="s">
        <v>1036</v>
      </c>
      <c r="E336" s="62" t="s">
        <v>949</v>
      </c>
      <c r="F336" s="63">
        <v>61</v>
      </c>
      <c r="G336" s="64">
        <v>4</v>
      </c>
      <c r="H336" s="167">
        <v>16322.32</v>
      </c>
      <c r="I336" s="63">
        <v>61</v>
      </c>
      <c r="J336" s="73">
        <v>61</v>
      </c>
      <c r="K336" s="67">
        <v>4</v>
      </c>
      <c r="L336" s="68">
        <v>6.56</v>
      </c>
      <c r="M336" s="69">
        <v>115.48</v>
      </c>
      <c r="N336" s="74">
        <v>19159.29</v>
      </c>
      <c r="O336" s="84">
        <v>35481.61</v>
      </c>
      <c r="P336" s="72"/>
    </row>
    <row r="337" spans="1:16" s="60" customFormat="1" ht="20.25" customHeight="1" thickBot="1" x14ac:dyDescent="0.25">
      <c r="A337" s="59">
        <v>41</v>
      </c>
      <c r="C337" s="61" t="s">
        <v>1037</v>
      </c>
      <c r="D337" s="61" t="s">
        <v>1038</v>
      </c>
      <c r="E337" s="62" t="s">
        <v>949</v>
      </c>
      <c r="F337" s="63">
        <v>35</v>
      </c>
      <c r="G337" s="64">
        <v>1</v>
      </c>
      <c r="H337" s="167">
        <v>4080.58</v>
      </c>
      <c r="I337" s="63">
        <v>35</v>
      </c>
      <c r="J337" s="73">
        <v>35</v>
      </c>
      <c r="K337" s="67">
        <v>1</v>
      </c>
      <c r="L337" s="68">
        <v>2.86</v>
      </c>
      <c r="M337" s="69">
        <v>50.35</v>
      </c>
      <c r="N337" s="74">
        <v>8353.57</v>
      </c>
      <c r="O337" s="84">
        <v>12434.15</v>
      </c>
      <c r="P337" s="72"/>
    </row>
    <row r="338" spans="1:16" s="60" customFormat="1" ht="20.25" customHeight="1" thickBot="1" x14ac:dyDescent="0.25">
      <c r="A338" s="59">
        <v>42</v>
      </c>
      <c r="C338" s="61" t="s">
        <v>1039</v>
      </c>
      <c r="D338" s="61" t="s">
        <v>1017</v>
      </c>
      <c r="E338" s="62" t="s">
        <v>1040</v>
      </c>
      <c r="F338" s="63">
        <v>62</v>
      </c>
      <c r="G338" s="64">
        <v>1</v>
      </c>
      <c r="H338" s="167">
        <v>4080.58</v>
      </c>
      <c r="I338" s="63">
        <v>62</v>
      </c>
      <c r="J338" s="73">
        <v>62</v>
      </c>
      <c r="K338" s="67">
        <v>1</v>
      </c>
      <c r="L338" s="68">
        <v>1.61</v>
      </c>
      <c r="M338" s="69">
        <v>28.34</v>
      </c>
      <c r="N338" s="74">
        <v>4701.8900000000003</v>
      </c>
      <c r="O338" s="84">
        <v>8782.4699999999993</v>
      </c>
      <c r="P338" s="72"/>
    </row>
    <row r="339" spans="1:16" s="60" customFormat="1" ht="20.25" customHeight="1" thickBot="1" x14ac:dyDescent="0.25">
      <c r="A339" s="59">
        <v>43</v>
      </c>
      <c r="C339" s="61" t="s">
        <v>1041</v>
      </c>
      <c r="D339" s="61" t="s">
        <v>1017</v>
      </c>
      <c r="E339" s="62" t="s">
        <v>1042</v>
      </c>
      <c r="F339" s="63">
        <v>112</v>
      </c>
      <c r="G339" s="64">
        <v>2</v>
      </c>
      <c r="H339" s="167">
        <v>8161.16</v>
      </c>
      <c r="I339" s="63">
        <v>112</v>
      </c>
      <c r="J339" s="73">
        <v>112</v>
      </c>
      <c r="K339" s="67">
        <v>2</v>
      </c>
      <c r="L339" s="68">
        <v>1.79</v>
      </c>
      <c r="M339" s="69">
        <v>31.51</v>
      </c>
      <c r="N339" s="74">
        <v>5227.82</v>
      </c>
      <c r="O339" s="84">
        <v>13388.98</v>
      </c>
      <c r="P339" s="72"/>
    </row>
    <row r="340" spans="1:16" s="60" customFormat="1" ht="20.25" customHeight="1" thickBot="1" x14ac:dyDescent="0.25">
      <c r="A340" s="59">
        <v>44</v>
      </c>
      <c r="C340" s="61" t="s">
        <v>1043</v>
      </c>
      <c r="D340" s="61" t="s">
        <v>1044</v>
      </c>
      <c r="E340" s="62" t="s">
        <v>1045</v>
      </c>
      <c r="F340" s="63">
        <v>111</v>
      </c>
      <c r="G340" s="64">
        <v>1</v>
      </c>
      <c r="H340" s="167">
        <v>4080.58</v>
      </c>
      <c r="I340" s="63">
        <v>111</v>
      </c>
      <c r="J340" s="73">
        <v>111</v>
      </c>
      <c r="K340" s="67">
        <v>1</v>
      </c>
      <c r="L340" s="68">
        <v>0.9</v>
      </c>
      <c r="M340" s="69">
        <v>15.84</v>
      </c>
      <c r="N340" s="74">
        <v>2628.01</v>
      </c>
      <c r="O340" s="84">
        <v>6708.59</v>
      </c>
      <c r="P340" s="72"/>
    </row>
    <row r="341" spans="1:16" s="60" customFormat="1" ht="20.25" customHeight="1" thickBot="1" x14ac:dyDescent="0.25">
      <c r="A341" s="59">
        <v>45</v>
      </c>
      <c r="C341" s="61" t="s">
        <v>1046</v>
      </c>
      <c r="D341" s="61" t="s">
        <v>1047</v>
      </c>
      <c r="E341" s="62" t="s">
        <v>1045</v>
      </c>
      <c r="F341" s="63">
        <v>95</v>
      </c>
      <c r="G341" s="64">
        <v>1</v>
      </c>
      <c r="H341" s="167">
        <v>4080.58</v>
      </c>
      <c r="I341" s="63">
        <v>95</v>
      </c>
      <c r="J341" s="73">
        <v>95</v>
      </c>
      <c r="K341" s="67">
        <v>1</v>
      </c>
      <c r="L341" s="68">
        <v>1.05</v>
      </c>
      <c r="M341" s="69">
        <v>18.48</v>
      </c>
      <c r="N341" s="74">
        <v>3066.02</v>
      </c>
      <c r="O341" s="84">
        <v>7146.6</v>
      </c>
      <c r="P341" s="72"/>
    </row>
    <row r="342" spans="1:16" s="60" customFormat="1" ht="20.25" customHeight="1" thickBot="1" x14ac:dyDescent="0.25">
      <c r="A342" s="59">
        <v>46</v>
      </c>
      <c r="C342" s="61" t="s">
        <v>1048</v>
      </c>
      <c r="D342" s="61" t="s">
        <v>1049</v>
      </c>
      <c r="E342" s="62" t="s">
        <v>1050</v>
      </c>
      <c r="F342" s="63">
        <v>70</v>
      </c>
      <c r="G342" s="64">
        <v>1</v>
      </c>
      <c r="H342" s="167">
        <v>4080.58</v>
      </c>
      <c r="I342" s="63">
        <v>70</v>
      </c>
      <c r="J342" s="73">
        <v>70</v>
      </c>
      <c r="K342" s="67">
        <v>1</v>
      </c>
      <c r="L342" s="68">
        <v>1.43</v>
      </c>
      <c r="M342" s="69">
        <v>25.17</v>
      </c>
      <c r="N342" s="74">
        <v>4175.95</v>
      </c>
      <c r="O342" s="84">
        <v>8256.5300000000007</v>
      </c>
      <c r="P342" s="72"/>
    </row>
    <row r="343" spans="1:16" s="60" customFormat="1" ht="20.25" customHeight="1" thickBot="1" x14ac:dyDescent="0.25">
      <c r="A343" s="59">
        <v>47</v>
      </c>
      <c r="C343" s="61" t="s">
        <v>1051</v>
      </c>
      <c r="D343" s="61" t="s">
        <v>987</v>
      </c>
      <c r="E343" s="62" t="s">
        <v>1050</v>
      </c>
      <c r="F343" s="63">
        <v>54</v>
      </c>
      <c r="G343" s="64">
        <v>1</v>
      </c>
      <c r="H343" s="167">
        <v>4080.58</v>
      </c>
      <c r="I343" s="63">
        <v>54</v>
      </c>
      <c r="J343" s="73">
        <v>54</v>
      </c>
      <c r="K343" s="67">
        <v>1</v>
      </c>
      <c r="L343" s="68">
        <v>1.85</v>
      </c>
      <c r="M343" s="69">
        <v>32.57</v>
      </c>
      <c r="N343" s="74">
        <v>5403.69</v>
      </c>
      <c r="O343" s="84">
        <v>9484.27</v>
      </c>
      <c r="P343" s="72"/>
    </row>
    <row r="344" spans="1:16" s="60" customFormat="1" ht="20.25" customHeight="1" thickBot="1" x14ac:dyDescent="0.25">
      <c r="A344" s="59">
        <v>48</v>
      </c>
      <c r="C344" s="61" t="s">
        <v>1052</v>
      </c>
      <c r="D344" s="61" t="s">
        <v>1053</v>
      </c>
      <c r="E344" s="62" t="s">
        <v>1054</v>
      </c>
      <c r="F344" s="63">
        <v>51</v>
      </c>
      <c r="G344" s="64">
        <v>1</v>
      </c>
      <c r="H344" s="167">
        <v>4080.58</v>
      </c>
      <c r="I344" s="63">
        <v>51</v>
      </c>
      <c r="J344" s="73">
        <v>51</v>
      </c>
      <c r="K344" s="67">
        <v>1</v>
      </c>
      <c r="L344" s="68">
        <v>1.96</v>
      </c>
      <c r="M344" s="69">
        <v>34.5</v>
      </c>
      <c r="N344" s="74">
        <v>5723.9</v>
      </c>
      <c r="O344" s="84">
        <v>9804.48</v>
      </c>
      <c r="P344" s="72"/>
    </row>
    <row r="345" spans="1:16" s="60" customFormat="1" ht="20.25" customHeight="1" thickBot="1" x14ac:dyDescent="0.25">
      <c r="A345" s="59">
        <v>49</v>
      </c>
      <c r="C345" s="61" t="s">
        <v>1055</v>
      </c>
      <c r="D345" s="61" t="s">
        <v>1056</v>
      </c>
      <c r="E345" s="62" t="s">
        <v>1057</v>
      </c>
      <c r="F345" s="63">
        <v>47</v>
      </c>
      <c r="G345" s="64">
        <v>2</v>
      </c>
      <c r="H345" s="167">
        <v>8161.16</v>
      </c>
      <c r="I345" s="63">
        <v>47</v>
      </c>
      <c r="J345" s="73">
        <v>47</v>
      </c>
      <c r="K345" s="67">
        <v>2</v>
      </c>
      <c r="L345" s="68">
        <v>4.26</v>
      </c>
      <c r="M345" s="69">
        <v>74.989999999999995</v>
      </c>
      <c r="N345" s="74">
        <v>12441.59</v>
      </c>
      <c r="O345" s="84">
        <v>20602.75</v>
      </c>
      <c r="P345" s="72"/>
    </row>
    <row r="346" spans="1:16" s="60" customFormat="1" ht="20.25" customHeight="1" thickBot="1" x14ac:dyDescent="0.25">
      <c r="A346" s="59">
        <v>50</v>
      </c>
      <c r="C346" s="61" t="s">
        <v>1058</v>
      </c>
      <c r="D346" s="61" t="s">
        <v>1059</v>
      </c>
      <c r="E346" s="62" t="s">
        <v>1057</v>
      </c>
      <c r="F346" s="63">
        <v>75</v>
      </c>
      <c r="G346" s="64">
        <v>3</v>
      </c>
      <c r="H346" s="167">
        <v>12241.74</v>
      </c>
      <c r="I346" s="63">
        <v>75</v>
      </c>
      <c r="J346" s="73">
        <v>75</v>
      </c>
      <c r="K346" s="67">
        <v>3</v>
      </c>
      <c r="L346" s="68">
        <v>4</v>
      </c>
      <c r="M346" s="69">
        <v>70.42</v>
      </c>
      <c r="N346" s="74">
        <v>11683.38</v>
      </c>
      <c r="O346" s="84">
        <v>23925.119999999999</v>
      </c>
      <c r="P346" s="72"/>
    </row>
    <row r="347" spans="1:16" s="60" customFormat="1" ht="20.25" customHeight="1" thickBot="1" x14ac:dyDescent="0.25">
      <c r="A347" s="59">
        <v>51</v>
      </c>
      <c r="C347" s="61" t="s">
        <v>1060</v>
      </c>
      <c r="D347" s="61" t="s">
        <v>1061</v>
      </c>
      <c r="E347" s="62" t="s">
        <v>998</v>
      </c>
      <c r="F347" s="63">
        <v>101</v>
      </c>
      <c r="G347" s="64">
        <v>5</v>
      </c>
      <c r="H347" s="167">
        <v>20402.900000000001</v>
      </c>
      <c r="I347" s="63">
        <v>101</v>
      </c>
      <c r="J347" s="73">
        <v>101</v>
      </c>
      <c r="K347" s="67">
        <v>5</v>
      </c>
      <c r="L347" s="68">
        <v>4.95</v>
      </c>
      <c r="M347" s="69">
        <v>87.14</v>
      </c>
      <c r="N347" s="74">
        <v>14457.4</v>
      </c>
      <c r="O347" s="84">
        <v>34860.300000000003</v>
      </c>
      <c r="P347" s="72"/>
    </row>
    <row r="348" spans="1:16" s="60" customFormat="1" ht="20.25" customHeight="1" thickBot="1" x14ac:dyDescent="0.25">
      <c r="A348" s="59">
        <v>52</v>
      </c>
      <c r="C348" s="61" t="s">
        <v>1062</v>
      </c>
      <c r="D348" s="61" t="s">
        <v>1063</v>
      </c>
      <c r="E348" s="62" t="s">
        <v>1064</v>
      </c>
      <c r="F348" s="63">
        <v>81</v>
      </c>
      <c r="G348" s="64">
        <v>1</v>
      </c>
      <c r="H348" s="167">
        <v>4080.58</v>
      </c>
      <c r="I348" s="63">
        <v>81</v>
      </c>
      <c r="J348" s="73">
        <v>81</v>
      </c>
      <c r="K348" s="67">
        <v>1</v>
      </c>
      <c r="L348" s="68">
        <v>1.23</v>
      </c>
      <c r="M348" s="69">
        <v>21.65</v>
      </c>
      <c r="N348" s="74">
        <v>3591.95</v>
      </c>
      <c r="O348" s="84">
        <v>7672.53</v>
      </c>
      <c r="P348" s="72"/>
    </row>
    <row r="349" spans="1:16" s="60" customFormat="1" ht="20.25" customHeight="1" thickBot="1" x14ac:dyDescent="0.25">
      <c r="A349" s="59">
        <v>53</v>
      </c>
      <c r="C349" s="61" t="s">
        <v>1065</v>
      </c>
      <c r="D349" s="61" t="s">
        <v>1066</v>
      </c>
      <c r="E349" s="62" t="s">
        <v>1067</v>
      </c>
      <c r="F349" s="63">
        <v>42</v>
      </c>
      <c r="G349" s="64">
        <v>1</v>
      </c>
      <c r="H349" s="167">
        <v>4080.58</v>
      </c>
      <c r="I349" s="63">
        <v>42</v>
      </c>
      <c r="J349" s="73">
        <v>42</v>
      </c>
      <c r="K349" s="67">
        <v>1</v>
      </c>
      <c r="L349" s="68">
        <v>2.38</v>
      </c>
      <c r="M349" s="69">
        <v>41.9</v>
      </c>
      <c r="N349" s="74">
        <v>6951.63</v>
      </c>
      <c r="O349" s="84">
        <v>11032.21</v>
      </c>
      <c r="P349" s="72"/>
    </row>
    <row r="350" spans="1:16" s="60" customFormat="1" ht="20.25" customHeight="1" thickBot="1" x14ac:dyDescent="0.25">
      <c r="A350" s="59">
        <v>54</v>
      </c>
      <c r="C350" s="61" t="s">
        <v>1068</v>
      </c>
      <c r="D350" s="61" t="s">
        <v>1069</v>
      </c>
      <c r="E350" s="62" t="s">
        <v>1003</v>
      </c>
      <c r="F350" s="63">
        <v>39</v>
      </c>
      <c r="G350" s="64">
        <v>1</v>
      </c>
      <c r="H350" s="167">
        <v>4080.58</v>
      </c>
      <c r="I350" s="63">
        <v>39</v>
      </c>
      <c r="J350" s="73">
        <v>39</v>
      </c>
      <c r="K350" s="67">
        <v>1</v>
      </c>
      <c r="L350" s="68">
        <v>2.56</v>
      </c>
      <c r="M350" s="69">
        <v>45.07</v>
      </c>
      <c r="N350" s="74">
        <v>7477.56</v>
      </c>
      <c r="O350" s="84">
        <v>11558.14</v>
      </c>
      <c r="P350" s="72"/>
    </row>
    <row r="351" spans="1:16" s="60" customFormat="1" ht="20.25" customHeight="1" thickBot="1" x14ac:dyDescent="0.25">
      <c r="A351" s="59">
        <v>55</v>
      </c>
      <c r="C351" s="78" t="s">
        <v>1070</v>
      </c>
      <c r="D351" s="78" t="s">
        <v>1071</v>
      </c>
      <c r="E351" s="79" t="s">
        <v>949</v>
      </c>
      <c r="F351" s="80">
        <v>115</v>
      </c>
      <c r="G351" s="81">
        <v>2</v>
      </c>
      <c r="H351" s="167">
        <v>8161.16</v>
      </c>
      <c r="I351" s="82">
        <v>115</v>
      </c>
      <c r="J351" s="73">
        <v>115</v>
      </c>
      <c r="K351" s="83">
        <v>2</v>
      </c>
      <c r="L351" s="68">
        <v>1.74</v>
      </c>
      <c r="M351" s="69">
        <v>30.63</v>
      </c>
      <c r="N351" s="74">
        <v>5081.82</v>
      </c>
      <c r="O351" s="84">
        <v>13242.98</v>
      </c>
      <c r="P351" s="72"/>
    </row>
    <row r="352" spans="1:16" s="60" customFormat="1" ht="20.25" customHeight="1" thickBot="1" x14ac:dyDescent="0.25">
      <c r="A352" s="59">
        <v>56</v>
      </c>
      <c r="C352" s="78" t="s">
        <v>1072</v>
      </c>
      <c r="D352" s="78" t="s">
        <v>840</v>
      </c>
      <c r="E352" s="79" t="s">
        <v>949</v>
      </c>
      <c r="F352" s="80">
        <v>161</v>
      </c>
      <c r="G352" s="81">
        <v>4</v>
      </c>
      <c r="H352" s="167">
        <v>16322.32</v>
      </c>
      <c r="I352" s="82">
        <v>161</v>
      </c>
      <c r="J352" s="73">
        <v>161</v>
      </c>
      <c r="K352" s="83">
        <v>4</v>
      </c>
      <c r="L352" s="68">
        <v>2.48</v>
      </c>
      <c r="M352" s="69">
        <v>43.66</v>
      </c>
      <c r="N352" s="74">
        <v>7243.63</v>
      </c>
      <c r="O352" s="84">
        <v>23565.95</v>
      </c>
      <c r="P352" s="72"/>
    </row>
    <row r="353" spans="1:16" s="60" customFormat="1" ht="20.25" customHeight="1" thickBot="1" x14ac:dyDescent="0.25">
      <c r="A353" s="59">
        <v>57</v>
      </c>
      <c r="C353" s="78" t="s">
        <v>1073</v>
      </c>
      <c r="D353" s="78" t="s">
        <v>1074</v>
      </c>
      <c r="E353" s="79" t="s">
        <v>1075</v>
      </c>
      <c r="F353" s="80">
        <v>93</v>
      </c>
      <c r="G353" s="81">
        <v>7</v>
      </c>
      <c r="H353" s="167">
        <v>28564.06</v>
      </c>
      <c r="I353" s="82">
        <v>93</v>
      </c>
      <c r="J353" s="73">
        <v>93</v>
      </c>
      <c r="K353" s="83">
        <v>7</v>
      </c>
      <c r="L353" s="68">
        <v>7.53</v>
      </c>
      <c r="M353" s="69">
        <v>132.56</v>
      </c>
      <c r="N353" s="74">
        <v>21993.03</v>
      </c>
      <c r="O353" s="84">
        <v>50557.09</v>
      </c>
      <c r="P353" s="72"/>
    </row>
    <row r="354" spans="1:16" s="60" customFormat="1" ht="20.25" customHeight="1" thickBot="1" x14ac:dyDescent="0.25">
      <c r="A354" s="59">
        <v>58</v>
      </c>
      <c r="C354" s="78" t="s">
        <v>1076</v>
      </c>
      <c r="D354" s="78" t="s">
        <v>1077</v>
      </c>
      <c r="E354" s="79" t="s">
        <v>958</v>
      </c>
      <c r="F354" s="80">
        <v>80</v>
      </c>
      <c r="G354" s="81">
        <v>3</v>
      </c>
      <c r="H354" s="167">
        <v>12241.74</v>
      </c>
      <c r="I354" s="82">
        <v>80</v>
      </c>
      <c r="J354" s="73">
        <v>80</v>
      </c>
      <c r="K354" s="83">
        <v>3</v>
      </c>
      <c r="L354" s="68">
        <v>3.75</v>
      </c>
      <c r="M354" s="69">
        <v>66.02</v>
      </c>
      <c r="N354" s="74">
        <v>10953.38</v>
      </c>
      <c r="O354" s="84">
        <v>23195.119999999999</v>
      </c>
      <c r="P354" s="72"/>
    </row>
    <row r="355" spans="1:16" s="60" customFormat="1" ht="20.25" customHeight="1" thickBot="1" x14ac:dyDescent="0.25">
      <c r="A355" s="59">
        <v>59</v>
      </c>
      <c r="C355" s="78" t="s">
        <v>1078</v>
      </c>
      <c r="D355" s="78" t="s">
        <v>1079</v>
      </c>
      <c r="E355" s="79" t="s">
        <v>949</v>
      </c>
      <c r="F355" s="80">
        <v>116</v>
      </c>
      <c r="G355" s="81">
        <v>1</v>
      </c>
      <c r="H355" s="167">
        <v>4080.58</v>
      </c>
      <c r="I355" s="82">
        <v>116</v>
      </c>
      <c r="J355" s="73">
        <v>116</v>
      </c>
      <c r="K355" s="83">
        <v>1</v>
      </c>
      <c r="L355" s="68">
        <v>0.86</v>
      </c>
      <c r="M355" s="69">
        <v>15.14</v>
      </c>
      <c r="N355" s="74">
        <v>2511.88</v>
      </c>
      <c r="O355" s="84">
        <v>6592.46</v>
      </c>
      <c r="P355" s="72"/>
    </row>
    <row r="356" spans="1:16" s="60" customFormat="1" ht="20.25" customHeight="1" thickBot="1" x14ac:dyDescent="0.25">
      <c r="A356" s="59">
        <v>60</v>
      </c>
      <c r="C356" s="85" t="s">
        <v>1080</v>
      </c>
      <c r="D356" s="85" t="s">
        <v>1074</v>
      </c>
      <c r="E356" s="87" t="s">
        <v>1075</v>
      </c>
      <c r="F356" s="88">
        <v>56</v>
      </c>
      <c r="G356" s="89">
        <v>6</v>
      </c>
      <c r="H356" s="167">
        <v>24483.48</v>
      </c>
      <c r="I356" s="90">
        <v>56</v>
      </c>
      <c r="J356" s="73">
        <v>56</v>
      </c>
      <c r="K356" s="91">
        <v>6</v>
      </c>
      <c r="L356" s="68">
        <v>10.71</v>
      </c>
      <c r="M356" s="69">
        <v>188.54</v>
      </c>
      <c r="N356" s="74">
        <v>31280.67</v>
      </c>
      <c r="O356" s="84">
        <v>55764.15</v>
      </c>
      <c r="P356" s="72"/>
    </row>
    <row r="357" spans="1:16" s="60" customFormat="1" ht="20.25" customHeight="1" thickBot="1" x14ac:dyDescent="0.25">
      <c r="A357" s="59">
        <v>61</v>
      </c>
      <c r="C357" s="131" t="s">
        <v>1081</v>
      </c>
      <c r="D357" s="85" t="s">
        <v>1077</v>
      </c>
      <c r="E357" s="87" t="s">
        <v>958</v>
      </c>
      <c r="F357" s="88">
        <v>85</v>
      </c>
      <c r="G357" s="89">
        <v>5</v>
      </c>
      <c r="H357" s="167">
        <v>20402.900000000001</v>
      </c>
      <c r="I357" s="90">
        <v>85</v>
      </c>
      <c r="J357" s="73">
        <v>85</v>
      </c>
      <c r="K357" s="91">
        <v>5</v>
      </c>
      <c r="L357" s="68">
        <v>5.88</v>
      </c>
      <c r="M357" s="69">
        <v>103.51</v>
      </c>
      <c r="N357" s="74">
        <v>17173.34</v>
      </c>
      <c r="O357" s="84">
        <v>37576.239999999998</v>
      </c>
      <c r="P357" s="72"/>
    </row>
    <row r="358" spans="1:16" s="60" customFormat="1" ht="20.25" customHeight="1" thickBot="1" x14ac:dyDescent="0.25">
      <c r="A358" s="59">
        <v>62</v>
      </c>
      <c r="C358" s="131" t="s">
        <v>1082</v>
      </c>
      <c r="D358" s="85" t="s">
        <v>1083</v>
      </c>
      <c r="E358" s="87" t="s">
        <v>949</v>
      </c>
      <c r="F358" s="88">
        <v>88</v>
      </c>
      <c r="G358" s="89">
        <v>2</v>
      </c>
      <c r="H358" s="167">
        <v>8161.16</v>
      </c>
      <c r="I358" s="90">
        <v>88</v>
      </c>
      <c r="J358" s="73">
        <v>88</v>
      </c>
      <c r="K358" s="91">
        <v>2</v>
      </c>
      <c r="L358" s="68">
        <v>2.27</v>
      </c>
      <c r="M358" s="69">
        <v>39.96</v>
      </c>
      <c r="N358" s="74">
        <v>6629.76</v>
      </c>
      <c r="O358" s="84">
        <v>14790.92</v>
      </c>
      <c r="P358" s="72"/>
    </row>
    <row r="359" spans="1:16" s="60" customFormat="1" ht="20.25" customHeight="1" thickBot="1" x14ac:dyDescent="0.25">
      <c r="A359" s="59">
        <v>63</v>
      </c>
      <c r="C359" s="131" t="s">
        <v>1084</v>
      </c>
      <c r="D359" s="85" t="s">
        <v>840</v>
      </c>
      <c r="E359" s="87" t="s">
        <v>949</v>
      </c>
      <c r="F359" s="88">
        <v>87</v>
      </c>
      <c r="G359" s="89">
        <v>2</v>
      </c>
      <c r="H359" s="167">
        <v>8161.16</v>
      </c>
      <c r="I359" s="90">
        <v>87</v>
      </c>
      <c r="J359" s="73">
        <v>87</v>
      </c>
      <c r="K359" s="91">
        <v>2</v>
      </c>
      <c r="L359" s="68">
        <v>2.2999999999999998</v>
      </c>
      <c r="M359" s="69">
        <v>40.49</v>
      </c>
      <c r="N359" s="74">
        <v>6717.7</v>
      </c>
      <c r="O359" s="84">
        <v>14878.86</v>
      </c>
      <c r="P359" s="72"/>
    </row>
    <row r="360" spans="1:16" s="60" customFormat="1" ht="20.25" customHeight="1" thickBot="1" x14ac:dyDescent="0.25">
      <c r="A360" s="59">
        <v>64</v>
      </c>
      <c r="C360" s="135" t="s">
        <v>1085</v>
      </c>
      <c r="D360" s="218" t="s">
        <v>1086</v>
      </c>
      <c r="E360" s="219" t="s">
        <v>949</v>
      </c>
      <c r="F360" s="220">
        <v>160</v>
      </c>
      <c r="G360" s="221">
        <v>1</v>
      </c>
      <c r="H360" s="180">
        <v>4080.58</v>
      </c>
      <c r="I360" s="222">
        <v>160</v>
      </c>
      <c r="J360" s="73">
        <v>160</v>
      </c>
      <c r="K360" s="223">
        <v>1</v>
      </c>
      <c r="L360" s="68">
        <v>0.63</v>
      </c>
      <c r="M360" s="69">
        <v>11.09</v>
      </c>
      <c r="N360" s="70">
        <v>1839.94</v>
      </c>
      <c r="O360" s="84">
        <v>5920.52</v>
      </c>
      <c r="P360" s="72"/>
    </row>
    <row r="361" spans="1:16" s="60" customFormat="1" ht="14.1" customHeight="1" x14ac:dyDescent="0.2">
      <c r="A361" s="59">
        <v>65</v>
      </c>
      <c r="C361" s="155" t="s">
        <v>1087</v>
      </c>
      <c r="D361" s="156" t="s">
        <v>1088</v>
      </c>
      <c r="E361" s="157" t="s">
        <v>949</v>
      </c>
      <c r="F361" s="158">
        <v>29</v>
      </c>
      <c r="G361" s="159">
        <v>1</v>
      </c>
      <c r="H361" s="187">
        <v>4080.58</v>
      </c>
      <c r="I361" s="160">
        <v>29</v>
      </c>
      <c r="J361" s="66">
        <v>29</v>
      </c>
      <c r="K361" s="161">
        <v>1</v>
      </c>
      <c r="L361" s="68">
        <v>3.45</v>
      </c>
      <c r="M361" s="69">
        <v>60.73</v>
      </c>
      <c r="N361" s="215">
        <v>10075.709999999999</v>
      </c>
      <c r="O361" s="84">
        <v>14156.29</v>
      </c>
      <c r="P361" s="72"/>
    </row>
    <row r="362" spans="1:16" s="179" customFormat="1" ht="20.25" customHeight="1" thickBot="1" x14ac:dyDescent="0.25">
      <c r="A362" s="114"/>
      <c r="B362" s="115" t="s">
        <v>1089</v>
      </c>
      <c r="C362" s="114"/>
      <c r="D362" s="114"/>
      <c r="E362" s="171"/>
      <c r="F362" s="172">
        <v>4766</v>
      </c>
      <c r="G362" s="173">
        <v>127</v>
      </c>
      <c r="H362" s="106">
        <v>518233.66</v>
      </c>
      <c r="I362" s="172">
        <v>4766</v>
      </c>
      <c r="J362" s="174">
        <v>4766</v>
      </c>
      <c r="K362" s="120">
        <v>127</v>
      </c>
      <c r="L362" s="175"/>
      <c r="M362" s="176"/>
      <c r="N362" s="177">
        <v>572253.43000000005</v>
      </c>
      <c r="O362" s="178">
        <v>1090487.0900000001</v>
      </c>
      <c r="P362" s="125">
        <v>1090487.0900000001</v>
      </c>
    </row>
    <row r="363" spans="1:16" s="60" customFormat="1" ht="20.25" customHeight="1" thickBot="1" x14ac:dyDescent="0.25">
      <c r="A363" s="59">
        <v>1</v>
      </c>
      <c r="C363" s="61" t="s">
        <v>1090</v>
      </c>
      <c r="D363" s="61" t="s">
        <v>1091</v>
      </c>
      <c r="E363" s="62" t="s">
        <v>1092</v>
      </c>
      <c r="F363" s="63">
        <v>103</v>
      </c>
      <c r="G363" s="64">
        <v>2</v>
      </c>
      <c r="H363" s="180">
        <v>8161.16</v>
      </c>
      <c r="I363" s="63">
        <v>103</v>
      </c>
      <c r="J363" s="73">
        <v>103</v>
      </c>
      <c r="K363" s="67">
        <v>2</v>
      </c>
      <c r="L363" s="68">
        <v>1.94</v>
      </c>
      <c r="M363" s="69">
        <v>34.15</v>
      </c>
      <c r="N363" s="70">
        <v>5665.83</v>
      </c>
      <c r="O363" s="84">
        <v>13826.99</v>
      </c>
      <c r="P363" s="72"/>
    </row>
    <row r="364" spans="1:16" s="60" customFormat="1" ht="20.25" customHeight="1" thickBot="1" x14ac:dyDescent="0.25">
      <c r="A364" s="59">
        <v>2</v>
      </c>
      <c r="C364" s="61" t="s">
        <v>1093</v>
      </c>
      <c r="D364" s="61" t="s">
        <v>1094</v>
      </c>
      <c r="E364" s="62" t="s">
        <v>1095</v>
      </c>
      <c r="F364" s="63">
        <v>54</v>
      </c>
      <c r="G364" s="64">
        <v>2</v>
      </c>
      <c r="H364" s="167">
        <v>8161.16</v>
      </c>
      <c r="I364" s="63">
        <v>54</v>
      </c>
      <c r="J364" s="73">
        <v>54</v>
      </c>
      <c r="K364" s="67">
        <v>2</v>
      </c>
      <c r="L364" s="68">
        <v>3.7</v>
      </c>
      <c r="M364" s="69">
        <v>65.13</v>
      </c>
      <c r="N364" s="74">
        <v>10805.72</v>
      </c>
      <c r="O364" s="84">
        <v>18966.88</v>
      </c>
      <c r="P364" s="72"/>
    </row>
    <row r="365" spans="1:16" s="60" customFormat="1" ht="20.25" customHeight="1" thickBot="1" x14ac:dyDescent="0.25">
      <c r="A365" s="59">
        <v>3</v>
      </c>
      <c r="C365" s="61" t="s">
        <v>1096</v>
      </c>
      <c r="D365" s="61" t="s">
        <v>1097</v>
      </c>
      <c r="E365" s="62" t="s">
        <v>1098</v>
      </c>
      <c r="F365" s="63">
        <v>102</v>
      </c>
      <c r="G365" s="64">
        <v>2</v>
      </c>
      <c r="H365" s="167">
        <v>8161.16</v>
      </c>
      <c r="I365" s="63">
        <v>102</v>
      </c>
      <c r="J365" s="73">
        <v>102</v>
      </c>
      <c r="K365" s="67">
        <v>2</v>
      </c>
      <c r="L365" s="68">
        <v>1.96</v>
      </c>
      <c r="M365" s="69">
        <v>34.5</v>
      </c>
      <c r="N365" s="74">
        <v>5723.9</v>
      </c>
      <c r="O365" s="84">
        <v>13885.06</v>
      </c>
      <c r="P365" s="72"/>
    </row>
    <row r="366" spans="1:16" s="60" customFormat="1" ht="20.25" customHeight="1" thickBot="1" x14ac:dyDescent="0.25">
      <c r="A366" s="59">
        <v>4</v>
      </c>
      <c r="C366" s="61" t="s">
        <v>1099</v>
      </c>
      <c r="D366" s="61" t="s">
        <v>1100</v>
      </c>
      <c r="E366" s="62" t="s">
        <v>1101</v>
      </c>
      <c r="F366" s="63">
        <v>123</v>
      </c>
      <c r="G366" s="64">
        <v>4</v>
      </c>
      <c r="H366" s="167">
        <v>16322.32</v>
      </c>
      <c r="I366" s="63">
        <v>123</v>
      </c>
      <c r="J366" s="73">
        <v>123</v>
      </c>
      <c r="K366" s="67">
        <v>4</v>
      </c>
      <c r="L366" s="68">
        <v>3.25</v>
      </c>
      <c r="M366" s="69">
        <v>57.21</v>
      </c>
      <c r="N366" s="74">
        <v>9491.7099999999991</v>
      </c>
      <c r="O366" s="84">
        <v>25814.03</v>
      </c>
      <c r="P366" s="72"/>
    </row>
    <row r="367" spans="1:16" s="60" customFormat="1" ht="20.25" customHeight="1" thickBot="1" x14ac:dyDescent="0.25">
      <c r="A367" s="59">
        <v>5</v>
      </c>
      <c r="C367" s="61" t="s">
        <v>1102</v>
      </c>
      <c r="D367" s="61" t="s">
        <v>1002</v>
      </c>
      <c r="E367" s="62" t="s">
        <v>1103</v>
      </c>
      <c r="F367" s="63">
        <v>134</v>
      </c>
      <c r="G367" s="64">
        <v>2</v>
      </c>
      <c r="H367" s="167">
        <v>8161.16</v>
      </c>
      <c r="I367" s="63">
        <v>134</v>
      </c>
      <c r="J367" s="73">
        <v>134</v>
      </c>
      <c r="K367" s="67">
        <v>2</v>
      </c>
      <c r="L367" s="68">
        <v>1.49</v>
      </c>
      <c r="M367" s="69">
        <v>26.23</v>
      </c>
      <c r="N367" s="74">
        <v>4351.82</v>
      </c>
      <c r="O367" s="84">
        <v>12512.98</v>
      </c>
      <c r="P367" s="72"/>
    </row>
    <row r="368" spans="1:16" s="60" customFormat="1" ht="20.25" customHeight="1" thickBot="1" x14ac:dyDescent="0.25">
      <c r="A368" s="59">
        <v>6</v>
      </c>
      <c r="C368" s="61" t="s">
        <v>1104</v>
      </c>
      <c r="D368" s="61" t="s">
        <v>1105</v>
      </c>
      <c r="E368" s="62" t="s">
        <v>1106</v>
      </c>
      <c r="F368" s="63">
        <v>87</v>
      </c>
      <c r="G368" s="64">
        <v>2</v>
      </c>
      <c r="H368" s="167">
        <v>8161.16</v>
      </c>
      <c r="I368" s="63">
        <v>87</v>
      </c>
      <c r="J368" s="73">
        <v>87</v>
      </c>
      <c r="K368" s="67">
        <v>2</v>
      </c>
      <c r="L368" s="68">
        <v>2.2999999999999998</v>
      </c>
      <c r="M368" s="69">
        <v>40.49</v>
      </c>
      <c r="N368" s="74">
        <v>6717.7</v>
      </c>
      <c r="O368" s="84">
        <v>14878.86</v>
      </c>
      <c r="P368" s="72"/>
    </row>
    <row r="369" spans="1:16" s="60" customFormat="1" ht="20.25" customHeight="1" thickBot="1" x14ac:dyDescent="0.25">
      <c r="A369" s="59">
        <v>7</v>
      </c>
      <c r="C369" s="61" t="s">
        <v>1107</v>
      </c>
      <c r="D369" s="61" t="s">
        <v>1108</v>
      </c>
      <c r="E369" s="62" t="s">
        <v>1106</v>
      </c>
      <c r="F369" s="63">
        <v>150</v>
      </c>
      <c r="G369" s="64">
        <v>2</v>
      </c>
      <c r="H369" s="167">
        <v>8161.16</v>
      </c>
      <c r="I369" s="63">
        <v>150</v>
      </c>
      <c r="J369" s="73">
        <v>150</v>
      </c>
      <c r="K369" s="67">
        <v>2</v>
      </c>
      <c r="L369" s="68">
        <v>1.33</v>
      </c>
      <c r="M369" s="69">
        <v>23.41</v>
      </c>
      <c r="N369" s="74">
        <v>3883.95</v>
      </c>
      <c r="O369" s="84">
        <v>12045.11</v>
      </c>
      <c r="P369" s="72"/>
    </row>
    <row r="370" spans="1:16" s="60" customFormat="1" ht="20.25" customHeight="1" thickBot="1" x14ac:dyDescent="0.25">
      <c r="A370" s="59">
        <v>8</v>
      </c>
      <c r="C370" s="61" t="s">
        <v>1109</v>
      </c>
      <c r="D370" s="61" t="s">
        <v>1110</v>
      </c>
      <c r="E370" s="62" t="s">
        <v>1111</v>
      </c>
      <c r="F370" s="63">
        <v>164</v>
      </c>
      <c r="G370" s="64">
        <v>1</v>
      </c>
      <c r="H370" s="167">
        <v>4080.58</v>
      </c>
      <c r="I370" s="63">
        <v>164</v>
      </c>
      <c r="J370" s="73">
        <v>164</v>
      </c>
      <c r="K370" s="67">
        <v>1</v>
      </c>
      <c r="L370" s="68">
        <v>0.61</v>
      </c>
      <c r="M370" s="69">
        <v>10.74</v>
      </c>
      <c r="N370" s="74">
        <v>1781.87</v>
      </c>
      <c r="O370" s="84">
        <v>5862.45</v>
      </c>
      <c r="P370" s="72"/>
    </row>
    <row r="371" spans="1:16" s="60" customFormat="1" ht="20.25" customHeight="1" thickBot="1" x14ac:dyDescent="0.25">
      <c r="A371" s="59">
        <v>9</v>
      </c>
      <c r="C371" s="61" t="s">
        <v>1112</v>
      </c>
      <c r="D371" s="61" t="s">
        <v>1113</v>
      </c>
      <c r="E371" s="62" t="s">
        <v>1114</v>
      </c>
      <c r="F371" s="63">
        <v>47</v>
      </c>
      <c r="G371" s="64">
        <v>2</v>
      </c>
      <c r="H371" s="167">
        <v>8161.16</v>
      </c>
      <c r="I371" s="63">
        <v>47</v>
      </c>
      <c r="J371" s="73">
        <v>47</v>
      </c>
      <c r="K371" s="67">
        <v>2</v>
      </c>
      <c r="L371" s="68">
        <v>4.26</v>
      </c>
      <c r="M371" s="69">
        <v>74.989999999999995</v>
      </c>
      <c r="N371" s="74">
        <v>12441.59</v>
      </c>
      <c r="O371" s="84">
        <v>20602.75</v>
      </c>
      <c r="P371" s="72"/>
    </row>
    <row r="372" spans="1:16" s="60" customFormat="1" ht="20.25" customHeight="1" thickBot="1" x14ac:dyDescent="0.25">
      <c r="A372" s="59">
        <v>10</v>
      </c>
      <c r="C372" s="61" t="s">
        <v>1115</v>
      </c>
      <c r="D372" s="61" t="s">
        <v>1116</v>
      </c>
      <c r="E372" s="62" t="s">
        <v>1114</v>
      </c>
      <c r="F372" s="63">
        <v>37</v>
      </c>
      <c r="G372" s="64">
        <v>2</v>
      </c>
      <c r="H372" s="167">
        <v>8161.16</v>
      </c>
      <c r="I372" s="63">
        <v>37</v>
      </c>
      <c r="J372" s="73">
        <v>37</v>
      </c>
      <c r="K372" s="67">
        <v>2</v>
      </c>
      <c r="L372" s="68">
        <v>5.41</v>
      </c>
      <c r="M372" s="69">
        <v>95.24</v>
      </c>
      <c r="N372" s="74">
        <v>15801.27</v>
      </c>
      <c r="O372" s="84">
        <v>23962.43</v>
      </c>
      <c r="P372" s="72"/>
    </row>
    <row r="373" spans="1:16" s="60" customFormat="1" ht="20.25" customHeight="1" thickBot="1" x14ac:dyDescent="0.25">
      <c r="A373" s="59">
        <v>11</v>
      </c>
      <c r="C373" s="61" t="s">
        <v>1117</v>
      </c>
      <c r="D373" s="61" t="s">
        <v>74</v>
      </c>
      <c r="E373" s="62" t="s">
        <v>1118</v>
      </c>
      <c r="F373" s="63">
        <v>40</v>
      </c>
      <c r="G373" s="64">
        <v>1</v>
      </c>
      <c r="H373" s="167">
        <v>4080.58</v>
      </c>
      <c r="I373" s="63">
        <v>40</v>
      </c>
      <c r="J373" s="73">
        <v>40</v>
      </c>
      <c r="K373" s="67">
        <v>1</v>
      </c>
      <c r="L373" s="68">
        <v>2.5</v>
      </c>
      <c r="M373" s="69">
        <v>44.01</v>
      </c>
      <c r="N373" s="74">
        <v>7301.7</v>
      </c>
      <c r="O373" s="84">
        <v>11382.28</v>
      </c>
      <c r="P373" s="72"/>
    </row>
    <row r="374" spans="1:16" s="60" customFormat="1" ht="20.25" customHeight="1" thickBot="1" x14ac:dyDescent="0.25">
      <c r="A374" s="59">
        <v>12</v>
      </c>
      <c r="C374" s="61" t="s">
        <v>1119</v>
      </c>
      <c r="D374" s="61" t="s">
        <v>1120</v>
      </c>
      <c r="E374" s="62" t="s">
        <v>1114</v>
      </c>
      <c r="F374" s="63">
        <v>48</v>
      </c>
      <c r="G374" s="64">
        <v>3</v>
      </c>
      <c r="H374" s="167">
        <v>12241.74</v>
      </c>
      <c r="I374" s="63">
        <v>48</v>
      </c>
      <c r="J374" s="73">
        <v>48</v>
      </c>
      <c r="K374" s="67">
        <v>3</v>
      </c>
      <c r="L374" s="68">
        <v>6.25</v>
      </c>
      <c r="M374" s="69">
        <v>110.03</v>
      </c>
      <c r="N374" s="74">
        <v>18255.080000000002</v>
      </c>
      <c r="O374" s="84">
        <v>30496.82</v>
      </c>
      <c r="P374" s="72"/>
    </row>
    <row r="375" spans="1:16" s="60" customFormat="1" ht="20.25" customHeight="1" thickBot="1" x14ac:dyDescent="0.25">
      <c r="A375" s="59">
        <v>13</v>
      </c>
      <c r="C375" s="61" t="s">
        <v>1121</v>
      </c>
      <c r="D375" s="61" t="s">
        <v>1122</v>
      </c>
      <c r="E375" s="62" t="s">
        <v>1114</v>
      </c>
      <c r="F375" s="63">
        <v>41</v>
      </c>
      <c r="G375" s="64">
        <v>3</v>
      </c>
      <c r="H375" s="167">
        <v>12241.74</v>
      </c>
      <c r="I375" s="63">
        <v>41</v>
      </c>
      <c r="J375" s="73">
        <v>41</v>
      </c>
      <c r="K375" s="67">
        <v>3</v>
      </c>
      <c r="L375" s="68">
        <v>7.32</v>
      </c>
      <c r="M375" s="69">
        <v>128.86000000000001</v>
      </c>
      <c r="N375" s="74">
        <v>21379.16</v>
      </c>
      <c r="O375" s="84">
        <v>33620.9</v>
      </c>
      <c r="P375" s="72"/>
    </row>
    <row r="376" spans="1:16" s="60" customFormat="1" ht="20.25" customHeight="1" thickBot="1" x14ac:dyDescent="0.25">
      <c r="A376" s="59">
        <v>14</v>
      </c>
      <c r="C376" s="61" t="s">
        <v>1123</v>
      </c>
      <c r="D376" s="61" t="s">
        <v>1124</v>
      </c>
      <c r="E376" s="62" t="s">
        <v>1114</v>
      </c>
      <c r="F376" s="63">
        <v>66</v>
      </c>
      <c r="G376" s="64">
        <v>3</v>
      </c>
      <c r="H376" s="167">
        <v>12241.74</v>
      </c>
      <c r="I376" s="63">
        <v>66</v>
      </c>
      <c r="J376" s="73">
        <v>66</v>
      </c>
      <c r="K376" s="67">
        <v>3</v>
      </c>
      <c r="L376" s="68">
        <v>4.55</v>
      </c>
      <c r="M376" s="69">
        <v>80.099999999999994</v>
      </c>
      <c r="N376" s="74">
        <v>13289.39</v>
      </c>
      <c r="O376" s="84">
        <v>25531.13</v>
      </c>
      <c r="P376" s="72"/>
    </row>
    <row r="377" spans="1:16" s="60" customFormat="1" ht="20.25" customHeight="1" thickBot="1" x14ac:dyDescent="0.25">
      <c r="A377" s="59">
        <v>15</v>
      </c>
      <c r="C377" s="61" t="s">
        <v>1125</v>
      </c>
      <c r="D377" s="61" t="s">
        <v>1126</v>
      </c>
      <c r="E377" s="62" t="s">
        <v>1114</v>
      </c>
      <c r="F377" s="63">
        <v>88</v>
      </c>
      <c r="G377" s="64">
        <v>1</v>
      </c>
      <c r="H377" s="167">
        <v>4080.58</v>
      </c>
      <c r="I377" s="63">
        <v>88</v>
      </c>
      <c r="J377" s="73">
        <v>88</v>
      </c>
      <c r="K377" s="67">
        <v>1</v>
      </c>
      <c r="L377" s="68">
        <v>1.1399999999999999</v>
      </c>
      <c r="M377" s="69">
        <v>20.07</v>
      </c>
      <c r="N377" s="74">
        <v>3329.81</v>
      </c>
      <c r="O377" s="84">
        <v>7410.39</v>
      </c>
      <c r="P377" s="72"/>
    </row>
    <row r="378" spans="1:16" s="60" customFormat="1" ht="20.25" customHeight="1" thickBot="1" x14ac:dyDescent="0.25">
      <c r="A378" s="59">
        <v>16</v>
      </c>
      <c r="C378" s="61" t="s">
        <v>1127</v>
      </c>
      <c r="D378" s="61" t="s">
        <v>1128</v>
      </c>
      <c r="E378" s="62" t="s">
        <v>1129</v>
      </c>
      <c r="F378" s="63">
        <v>71</v>
      </c>
      <c r="G378" s="64">
        <v>1</v>
      </c>
      <c r="H378" s="167">
        <v>4080.58</v>
      </c>
      <c r="I378" s="63">
        <v>71</v>
      </c>
      <c r="J378" s="73">
        <v>71</v>
      </c>
      <c r="K378" s="67">
        <v>1</v>
      </c>
      <c r="L378" s="68">
        <v>1.41</v>
      </c>
      <c r="M378" s="69">
        <v>24.82</v>
      </c>
      <c r="N378" s="74">
        <v>4117.8900000000003</v>
      </c>
      <c r="O378" s="84">
        <v>8198.4699999999993</v>
      </c>
      <c r="P378" s="72"/>
    </row>
    <row r="379" spans="1:16" s="60" customFormat="1" ht="20.25" customHeight="1" thickBot="1" x14ac:dyDescent="0.25">
      <c r="A379" s="59">
        <v>17</v>
      </c>
      <c r="C379" s="61" t="s">
        <v>1130</v>
      </c>
      <c r="D379" s="61" t="s">
        <v>1131</v>
      </c>
      <c r="E379" s="62" t="s">
        <v>1132</v>
      </c>
      <c r="F379" s="63">
        <v>101</v>
      </c>
      <c r="G379" s="64">
        <v>2</v>
      </c>
      <c r="H379" s="167">
        <v>8161.16</v>
      </c>
      <c r="I379" s="63">
        <v>101</v>
      </c>
      <c r="J379" s="73">
        <v>101</v>
      </c>
      <c r="K379" s="67">
        <v>2</v>
      </c>
      <c r="L379" s="68">
        <v>1.98</v>
      </c>
      <c r="M379" s="69">
        <v>34.86</v>
      </c>
      <c r="N379" s="74">
        <v>5783.62</v>
      </c>
      <c r="O379" s="84">
        <v>13944.78</v>
      </c>
      <c r="P379" s="72"/>
    </row>
    <row r="380" spans="1:16" s="60" customFormat="1" ht="20.25" customHeight="1" thickBot="1" x14ac:dyDescent="0.25">
      <c r="A380" s="59">
        <v>18</v>
      </c>
      <c r="C380" s="61" t="s">
        <v>1133</v>
      </c>
      <c r="D380" s="61" t="s">
        <v>1134</v>
      </c>
      <c r="E380" s="62" t="s">
        <v>1135</v>
      </c>
      <c r="F380" s="63">
        <v>24</v>
      </c>
      <c r="G380" s="64">
        <v>2</v>
      </c>
      <c r="H380" s="167">
        <v>8161.16</v>
      </c>
      <c r="I380" s="63">
        <v>24</v>
      </c>
      <c r="J380" s="73">
        <v>24</v>
      </c>
      <c r="K380" s="67">
        <v>2</v>
      </c>
      <c r="L380" s="68">
        <v>8.33</v>
      </c>
      <c r="M380" s="69">
        <v>146.63999999999999</v>
      </c>
      <c r="N380" s="74">
        <v>24329.040000000001</v>
      </c>
      <c r="O380" s="84">
        <v>32490.2</v>
      </c>
      <c r="P380" s="72"/>
    </row>
    <row r="381" spans="1:16" s="60" customFormat="1" ht="20.25" customHeight="1" thickBot="1" x14ac:dyDescent="0.25">
      <c r="A381" s="59">
        <v>19</v>
      </c>
      <c r="C381" s="61" t="s">
        <v>1136</v>
      </c>
      <c r="D381" s="61" t="s">
        <v>1128</v>
      </c>
      <c r="E381" s="62" t="s">
        <v>1135</v>
      </c>
      <c r="F381" s="63">
        <v>48</v>
      </c>
      <c r="G381" s="64">
        <v>1</v>
      </c>
      <c r="H381" s="167">
        <v>4080.58</v>
      </c>
      <c r="I381" s="63">
        <v>48</v>
      </c>
      <c r="J381" s="73">
        <v>48</v>
      </c>
      <c r="K381" s="67">
        <v>1</v>
      </c>
      <c r="L381" s="68">
        <v>2.08</v>
      </c>
      <c r="M381" s="69">
        <v>36.619999999999997</v>
      </c>
      <c r="N381" s="74">
        <v>6075.62</v>
      </c>
      <c r="O381" s="84">
        <v>10156.200000000001</v>
      </c>
      <c r="P381" s="72"/>
    </row>
    <row r="382" spans="1:16" s="60" customFormat="1" ht="20.25" customHeight="1" thickBot="1" x14ac:dyDescent="0.25">
      <c r="A382" s="59">
        <v>20</v>
      </c>
      <c r="C382" s="61" t="s">
        <v>1137</v>
      </c>
      <c r="D382" s="61" t="s">
        <v>1138</v>
      </c>
      <c r="E382" s="62" t="s">
        <v>1139</v>
      </c>
      <c r="F382" s="63">
        <v>89</v>
      </c>
      <c r="G382" s="64">
        <v>3</v>
      </c>
      <c r="H382" s="167">
        <v>12241.74</v>
      </c>
      <c r="I382" s="63">
        <v>89</v>
      </c>
      <c r="J382" s="73">
        <v>89</v>
      </c>
      <c r="K382" s="67">
        <v>3</v>
      </c>
      <c r="L382" s="68">
        <v>3.37</v>
      </c>
      <c r="M382" s="69">
        <v>59.33</v>
      </c>
      <c r="N382" s="74">
        <v>9843.44</v>
      </c>
      <c r="O382" s="84">
        <v>22085.18</v>
      </c>
      <c r="P382" s="72"/>
    </row>
    <row r="383" spans="1:16" s="60" customFormat="1" ht="20.25" customHeight="1" thickBot="1" x14ac:dyDescent="0.25">
      <c r="A383" s="59">
        <v>21</v>
      </c>
      <c r="C383" s="61" t="s">
        <v>1140</v>
      </c>
      <c r="D383" s="61" t="s">
        <v>1141</v>
      </c>
      <c r="E383" s="62" t="s">
        <v>1142</v>
      </c>
      <c r="F383" s="63">
        <v>45</v>
      </c>
      <c r="G383" s="64">
        <v>1</v>
      </c>
      <c r="H383" s="167">
        <v>4080.58</v>
      </c>
      <c r="I383" s="63">
        <v>45</v>
      </c>
      <c r="J383" s="73">
        <v>45</v>
      </c>
      <c r="K383" s="67">
        <v>1</v>
      </c>
      <c r="L383" s="68">
        <v>2.2200000000000002</v>
      </c>
      <c r="M383" s="69">
        <v>39.08</v>
      </c>
      <c r="N383" s="74">
        <v>6483.76</v>
      </c>
      <c r="O383" s="84">
        <v>10564.34</v>
      </c>
      <c r="P383" s="72"/>
    </row>
    <row r="384" spans="1:16" s="60" customFormat="1" ht="20.25" customHeight="1" thickBot="1" x14ac:dyDescent="0.25">
      <c r="A384" s="59">
        <v>22</v>
      </c>
      <c r="C384" s="61" t="s">
        <v>1143</v>
      </c>
      <c r="D384" s="61" t="s">
        <v>1144</v>
      </c>
      <c r="E384" s="62" t="s">
        <v>1142</v>
      </c>
      <c r="F384" s="63">
        <v>49</v>
      </c>
      <c r="G384" s="64">
        <v>2</v>
      </c>
      <c r="H384" s="167">
        <v>8161.16</v>
      </c>
      <c r="I384" s="63">
        <v>49</v>
      </c>
      <c r="J384" s="73">
        <v>49</v>
      </c>
      <c r="K384" s="67">
        <v>2</v>
      </c>
      <c r="L384" s="68">
        <v>4.08</v>
      </c>
      <c r="M384" s="69">
        <v>71.819999999999993</v>
      </c>
      <c r="N384" s="74">
        <v>11915.66</v>
      </c>
      <c r="O384" s="84">
        <v>20076.82</v>
      </c>
      <c r="P384" s="72"/>
    </row>
    <row r="385" spans="1:16" s="60" customFormat="1" ht="20.25" customHeight="1" thickBot="1" x14ac:dyDescent="0.25">
      <c r="A385" s="59">
        <v>23</v>
      </c>
      <c r="C385" s="61" t="s">
        <v>1145</v>
      </c>
      <c r="D385" s="61" t="s">
        <v>1146</v>
      </c>
      <c r="E385" s="62" t="s">
        <v>1114</v>
      </c>
      <c r="F385" s="63">
        <v>78</v>
      </c>
      <c r="G385" s="64">
        <v>1</v>
      </c>
      <c r="H385" s="167">
        <v>4080.58</v>
      </c>
      <c r="I385" s="63">
        <v>78</v>
      </c>
      <c r="J385" s="73">
        <v>78</v>
      </c>
      <c r="K385" s="67">
        <v>1</v>
      </c>
      <c r="L385" s="68">
        <v>1.28</v>
      </c>
      <c r="M385" s="69">
        <v>22.53</v>
      </c>
      <c r="N385" s="74">
        <v>3737.95</v>
      </c>
      <c r="O385" s="84">
        <v>7818.53</v>
      </c>
      <c r="P385" s="72"/>
    </row>
    <row r="386" spans="1:16" s="60" customFormat="1" ht="20.25" customHeight="1" thickBot="1" x14ac:dyDescent="0.25">
      <c r="A386" s="59">
        <v>24</v>
      </c>
      <c r="C386" s="61" t="s">
        <v>1147</v>
      </c>
      <c r="D386" s="61" t="s">
        <v>1148</v>
      </c>
      <c r="E386" s="62" t="s">
        <v>1114</v>
      </c>
      <c r="F386" s="63">
        <v>86</v>
      </c>
      <c r="G386" s="64">
        <v>3</v>
      </c>
      <c r="H386" s="167">
        <v>12241.74</v>
      </c>
      <c r="I386" s="63">
        <v>86</v>
      </c>
      <c r="J386" s="73">
        <v>86</v>
      </c>
      <c r="K386" s="67">
        <v>3</v>
      </c>
      <c r="L386" s="68">
        <v>3.49</v>
      </c>
      <c r="M386" s="69">
        <v>61.44</v>
      </c>
      <c r="N386" s="74">
        <v>10193.51</v>
      </c>
      <c r="O386" s="84">
        <v>22435.25</v>
      </c>
      <c r="P386" s="72"/>
    </row>
    <row r="387" spans="1:16" s="60" customFormat="1" ht="20.25" customHeight="1" thickBot="1" x14ac:dyDescent="0.25">
      <c r="A387" s="59">
        <v>25</v>
      </c>
      <c r="C387" s="61" t="s">
        <v>1149</v>
      </c>
      <c r="D387" s="61" t="s">
        <v>1150</v>
      </c>
      <c r="E387" s="62" t="s">
        <v>1151</v>
      </c>
      <c r="F387" s="63">
        <v>79</v>
      </c>
      <c r="G387" s="64">
        <v>1</v>
      </c>
      <c r="H387" s="167">
        <v>4080.58</v>
      </c>
      <c r="I387" s="63">
        <v>79</v>
      </c>
      <c r="J387" s="73">
        <v>79</v>
      </c>
      <c r="K387" s="67">
        <v>1</v>
      </c>
      <c r="L387" s="68">
        <v>1.27</v>
      </c>
      <c r="M387" s="69">
        <v>22.36</v>
      </c>
      <c r="N387" s="74">
        <v>3709.75</v>
      </c>
      <c r="O387" s="84">
        <v>7790.33</v>
      </c>
      <c r="P387" s="72"/>
    </row>
    <row r="388" spans="1:16" s="60" customFormat="1" ht="20.25" customHeight="1" thickBot="1" x14ac:dyDescent="0.25">
      <c r="A388" s="59">
        <v>26</v>
      </c>
      <c r="C388" s="61" t="s">
        <v>1152</v>
      </c>
      <c r="D388" s="61" t="s">
        <v>1153</v>
      </c>
      <c r="E388" s="62" t="s">
        <v>1154</v>
      </c>
      <c r="F388" s="63">
        <v>58</v>
      </c>
      <c r="G388" s="64">
        <v>3</v>
      </c>
      <c r="H388" s="167">
        <v>12241.74</v>
      </c>
      <c r="I388" s="63">
        <v>58</v>
      </c>
      <c r="J388" s="73">
        <v>58</v>
      </c>
      <c r="K388" s="67">
        <v>3</v>
      </c>
      <c r="L388" s="68">
        <v>5.17</v>
      </c>
      <c r="M388" s="69">
        <v>91.01</v>
      </c>
      <c r="N388" s="74">
        <v>15099.47</v>
      </c>
      <c r="O388" s="84">
        <v>27341.21</v>
      </c>
      <c r="P388" s="72"/>
    </row>
    <row r="389" spans="1:16" s="60" customFormat="1" ht="20.25" customHeight="1" thickBot="1" x14ac:dyDescent="0.25">
      <c r="A389" s="59">
        <v>27</v>
      </c>
      <c r="C389" s="61" t="s">
        <v>1155</v>
      </c>
      <c r="D389" s="61" t="s">
        <v>1156</v>
      </c>
      <c r="E389" s="62" t="s">
        <v>1157</v>
      </c>
      <c r="F389" s="63">
        <v>102</v>
      </c>
      <c r="G389" s="64">
        <v>3</v>
      </c>
      <c r="H389" s="167">
        <v>12241.74</v>
      </c>
      <c r="I389" s="63">
        <v>102</v>
      </c>
      <c r="J389" s="73">
        <v>102</v>
      </c>
      <c r="K389" s="67">
        <v>3</v>
      </c>
      <c r="L389" s="68">
        <v>2.94</v>
      </c>
      <c r="M389" s="69">
        <v>51.76</v>
      </c>
      <c r="N389" s="74">
        <v>8587.5</v>
      </c>
      <c r="O389" s="84">
        <v>20829.240000000002</v>
      </c>
      <c r="P389" s="72"/>
    </row>
    <row r="390" spans="1:16" s="60" customFormat="1" ht="20.25" customHeight="1" thickBot="1" x14ac:dyDescent="0.25">
      <c r="A390" s="59">
        <v>28</v>
      </c>
      <c r="C390" s="61" t="s">
        <v>1158</v>
      </c>
      <c r="D390" s="61" t="s">
        <v>1159</v>
      </c>
      <c r="E390" s="62" t="s">
        <v>1160</v>
      </c>
      <c r="F390" s="63">
        <v>81</v>
      </c>
      <c r="G390" s="64">
        <v>2</v>
      </c>
      <c r="H390" s="167">
        <v>8161.16</v>
      </c>
      <c r="I390" s="63">
        <v>81</v>
      </c>
      <c r="J390" s="73">
        <v>81</v>
      </c>
      <c r="K390" s="67">
        <v>2</v>
      </c>
      <c r="L390" s="68">
        <v>2.4700000000000002</v>
      </c>
      <c r="M390" s="69">
        <v>43.48</v>
      </c>
      <c r="N390" s="74">
        <v>7213.77</v>
      </c>
      <c r="O390" s="84">
        <v>15374.93</v>
      </c>
      <c r="P390" s="72"/>
    </row>
    <row r="391" spans="1:16" s="60" customFormat="1" ht="20.25" customHeight="1" thickBot="1" x14ac:dyDescent="0.25">
      <c r="A391" s="59">
        <v>29</v>
      </c>
      <c r="C391" s="61" t="s">
        <v>1161</v>
      </c>
      <c r="D391" s="61" t="s">
        <v>1162</v>
      </c>
      <c r="E391" s="62" t="s">
        <v>1160</v>
      </c>
      <c r="F391" s="63">
        <v>32</v>
      </c>
      <c r="G391" s="64">
        <v>2</v>
      </c>
      <c r="H391" s="167">
        <v>8161.16</v>
      </c>
      <c r="I391" s="63">
        <v>32</v>
      </c>
      <c r="J391" s="73">
        <v>32</v>
      </c>
      <c r="K391" s="67">
        <v>2</v>
      </c>
      <c r="L391" s="68">
        <v>6.25</v>
      </c>
      <c r="M391" s="69">
        <v>110.03</v>
      </c>
      <c r="N391" s="74">
        <v>18255.080000000002</v>
      </c>
      <c r="O391" s="84">
        <v>26416.240000000002</v>
      </c>
      <c r="P391" s="72"/>
    </row>
    <row r="392" spans="1:16" s="60" customFormat="1" ht="20.25" customHeight="1" thickBot="1" x14ac:dyDescent="0.25">
      <c r="A392" s="59">
        <v>30</v>
      </c>
      <c r="C392" s="61" t="s">
        <v>1163</v>
      </c>
      <c r="D392" s="61" t="s">
        <v>167</v>
      </c>
      <c r="E392" s="62" t="s">
        <v>1164</v>
      </c>
      <c r="F392" s="63">
        <v>53</v>
      </c>
      <c r="G392" s="64">
        <v>2</v>
      </c>
      <c r="H392" s="167">
        <v>8161.16</v>
      </c>
      <c r="I392" s="63">
        <v>53</v>
      </c>
      <c r="J392" s="73">
        <v>53</v>
      </c>
      <c r="K392" s="67">
        <v>2</v>
      </c>
      <c r="L392" s="68">
        <v>3.77</v>
      </c>
      <c r="M392" s="69">
        <v>66.37</v>
      </c>
      <c r="N392" s="74">
        <v>11011.45</v>
      </c>
      <c r="O392" s="84">
        <v>19172.61</v>
      </c>
      <c r="P392" s="72"/>
    </row>
    <row r="393" spans="1:16" s="60" customFormat="1" ht="20.25" customHeight="1" thickBot="1" x14ac:dyDescent="0.25">
      <c r="A393" s="59">
        <v>31</v>
      </c>
      <c r="C393" s="61" t="s">
        <v>1165</v>
      </c>
      <c r="D393" s="61" t="s">
        <v>1166</v>
      </c>
      <c r="E393" s="62" t="s">
        <v>1114</v>
      </c>
      <c r="F393" s="63">
        <v>97</v>
      </c>
      <c r="G393" s="64">
        <v>1</v>
      </c>
      <c r="H393" s="167">
        <v>4080.58</v>
      </c>
      <c r="I393" s="63">
        <v>97</v>
      </c>
      <c r="J393" s="73">
        <v>97</v>
      </c>
      <c r="K393" s="67">
        <v>1</v>
      </c>
      <c r="L393" s="68">
        <v>1.03</v>
      </c>
      <c r="M393" s="69">
        <v>18.13</v>
      </c>
      <c r="N393" s="74">
        <v>3007.95</v>
      </c>
      <c r="O393" s="84">
        <v>7088.53</v>
      </c>
      <c r="P393" s="72"/>
    </row>
    <row r="394" spans="1:16" s="60" customFormat="1" ht="20.25" customHeight="1" thickBot="1" x14ac:dyDescent="0.25">
      <c r="A394" s="59">
        <v>32</v>
      </c>
      <c r="C394" s="61" t="s">
        <v>1167</v>
      </c>
      <c r="D394" s="61" t="s">
        <v>1168</v>
      </c>
      <c r="E394" s="62" t="s">
        <v>1114</v>
      </c>
      <c r="F394" s="63">
        <v>61</v>
      </c>
      <c r="G394" s="64">
        <v>1</v>
      </c>
      <c r="H394" s="167">
        <v>4080.58</v>
      </c>
      <c r="I394" s="63">
        <v>61</v>
      </c>
      <c r="J394" s="73">
        <v>61</v>
      </c>
      <c r="K394" s="67">
        <v>1</v>
      </c>
      <c r="L394" s="68">
        <v>1.64</v>
      </c>
      <c r="M394" s="69">
        <v>28.87</v>
      </c>
      <c r="N394" s="74">
        <v>4789.82</v>
      </c>
      <c r="O394" s="84">
        <v>8870.4</v>
      </c>
      <c r="P394" s="72"/>
    </row>
    <row r="395" spans="1:16" s="60" customFormat="1" ht="20.25" customHeight="1" thickBot="1" x14ac:dyDescent="0.25">
      <c r="A395" s="59">
        <v>33</v>
      </c>
      <c r="C395" s="61" t="s">
        <v>1169</v>
      </c>
      <c r="D395" s="61" t="s">
        <v>1170</v>
      </c>
      <c r="E395" s="62" t="s">
        <v>1114</v>
      </c>
      <c r="F395" s="63">
        <v>74</v>
      </c>
      <c r="G395" s="64">
        <v>4</v>
      </c>
      <c r="H395" s="167">
        <v>16322.32</v>
      </c>
      <c r="I395" s="63">
        <v>74</v>
      </c>
      <c r="J395" s="73">
        <v>74</v>
      </c>
      <c r="K395" s="67">
        <v>4</v>
      </c>
      <c r="L395" s="68">
        <v>5.41</v>
      </c>
      <c r="M395" s="69">
        <v>95.24</v>
      </c>
      <c r="N395" s="74">
        <v>15801.27</v>
      </c>
      <c r="O395" s="84">
        <v>32123.59</v>
      </c>
      <c r="P395" s="72"/>
    </row>
    <row r="396" spans="1:16" s="60" customFormat="1" ht="20.25" customHeight="1" thickBot="1" x14ac:dyDescent="0.25">
      <c r="A396" s="59">
        <v>34</v>
      </c>
      <c r="C396" s="61" t="s">
        <v>1171</v>
      </c>
      <c r="D396" s="61" t="s">
        <v>1172</v>
      </c>
      <c r="E396" s="62" t="s">
        <v>1114</v>
      </c>
      <c r="F396" s="63">
        <v>51</v>
      </c>
      <c r="G396" s="64">
        <v>6</v>
      </c>
      <c r="H396" s="167">
        <v>24483.48</v>
      </c>
      <c r="I396" s="63">
        <v>51</v>
      </c>
      <c r="J396" s="73">
        <v>51</v>
      </c>
      <c r="K396" s="67">
        <v>6</v>
      </c>
      <c r="L396" s="68">
        <v>11.76</v>
      </c>
      <c r="M396" s="69">
        <v>207.02</v>
      </c>
      <c r="N396" s="74">
        <v>34346.69</v>
      </c>
      <c r="O396" s="84">
        <v>58830.17</v>
      </c>
      <c r="P396" s="72"/>
    </row>
    <row r="397" spans="1:16" s="60" customFormat="1" ht="20.25" customHeight="1" thickBot="1" x14ac:dyDescent="0.25">
      <c r="A397" s="59">
        <v>35</v>
      </c>
      <c r="C397" s="61" t="s">
        <v>1173</v>
      </c>
      <c r="D397" s="61" t="s">
        <v>1174</v>
      </c>
      <c r="E397" s="62" t="s">
        <v>1114</v>
      </c>
      <c r="F397" s="63">
        <v>61</v>
      </c>
      <c r="G397" s="64">
        <v>5</v>
      </c>
      <c r="H397" s="167">
        <v>20402.900000000001</v>
      </c>
      <c r="I397" s="63">
        <v>61</v>
      </c>
      <c r="J397" s="73">
        <v>61</v>
      </c>
      <c r="K397" s="67">
        <v>5</v>
      </c>
      <c r="L397" s="68">
        <v>8.1999999999999993</v>
      </c>
      <c r="M397" s="69">
        <v>144.35</v>
      </c>
      <c r="N397" s="74">
        <v>23949.11</v>
      </c>
      <c r="O397" s="84">
        <v>44352.01</v>
      </c>
      <c r="P397" s="72"/>
    </row>
    <row r="398" spans="1:16" s="60" customFormat="1" ht="20.25" customHeight="1" thickBot="1" x14ac:dyDescent="0.25">
      <c r="A398" s="59">
        <v>36</v>
      </c>
      <c r="C398" s="61" t="s">
        <v>1175</v>
      </c>
      <c r="D398" s="61" t="s">
        <v>1176</v>
      </c>
      <c r="E398" s="62" t="s">
        <v>1114</v>
      </c>
      <c r="F398" s="63">
        <v>42</v>
      </c>
      <c r="G398" s="64">
        <v>1</v>
      </c>
      <c r="H398" s="167">
        <v>4080.58</v>
      </c>
      <c r="I398" s="63">
        <v>42</v>
      </c>
      <c r="J398" s="73">
        <v>42</v>
      </c>
      <c r="K398" s="67">
        <v>1</v>
      </c>
      <c r="L398" s="68">
        <v>2.38</v>
      </c>
      <c r="M398" s="69">
        <v>41.9</v>
      </c>
      <c r="N398" s="74">
        <v>6951.63</v>
      </c>
      <c r="O398" s="84">
        <v>11032.21</v>
      </c>
      <c r="P398" s="72"/>
    </row>
    <row r="399" spans="1:16" s="60" customFormat="1" ht="20.25" customHeight="1" thickBot="1" x14ac:dyDescent="0.25">
      <c r="A399" s="59">
        <v>37</v>
      </c>
      <c r="C399" s="61" t="s">
        <v>1177</v>
      </c>
      <c r="D399" s="61" t="s">
        <v>1178</v>
      </c>
      <c r="E399" s="62" t="s">
        <v>1101</v>
      </c>
      <c r="F399" s="63">
        <v>159</v>
      </c>
      <c r="G399" s="64">
        <v>2</v>
      </c>
      <c r="H399" s="167">
        <v>8161.16</v>
      </c>
      <c r="I399" s="63">
        <v>159</v>
      </c>
      <c r="J399" s="73">
        <v>159</v>
      </c>
      <c r="K399" s="67">
        <v>2</v>
      </c>
      <c r="L399" s="68">
        <v>1.26</v>
      </c>
      <c r="M399" s="69">
        <v>22.18</v>
      </c>
      <c r="N399" s="74">
        <v>3679.88</v>
      </c>
      <c r="O399" s="84">
        <v>11841.04</v>
      </c>
      <c r="P399" s="72"/>
    </row>
    <row r="400" spans="1:16" s="60" customFormat="1" ht="20.25" customHeight="1" thickBot="1" x14ac:dyDescent="0.25">
      <c r="A400" s="59">
        <v>38</v>
      </c>
      <c r="C400" s="61" t="s">
        <v>1179</v>
      </c>
      <c r="D400" s="61" t="s">
        <v>1180</v>
      </c>
      <c r="E400" s="62" t="s">
        <v>1181</v>
      </c>
      <c r="F400" s="63">
        <v>63</v>
      </c>
      <c r="G400" s="64">
        <v>1</v>
      </c>
      <c r="H400" s="167">
        <v>4080.58</v>
      </c>
      <c r="I400" s="63">
        <v>63</v>
      </c>
      <c r="J400" s="73">
        <v>63</v>
      </c>
      <c r="K400" s="67">
        <v>1</v>
      </c>
      <c r="L400" s="68">
        <v>1.59</v>
      </c>
      <c r="M400" s="69">
        <v>27.99</v>
      </c>
      <c r="N400" s="74">
        <v>4643.82</v>
      </c>
      <c r="O400" s="84">
        <v>8724.4</v>
      </c>
      <c r="P400" s="72"/>
    </row>
    <row r="401" spans="1:16" s="60" customFormat="1" ht="20.25" customHeight="1" thickBot="1" x14ac:dyDescent="0.25">
      <c r="A401" s="59">
        <v>39</v>
      </c>
      <c r="C401" s="61" t="s">
        <v>1182</v>
      </c>
      <c r="D401" s="61" t="s">
        <v>1183</v>
      </c>
      <c r="E401" s="62" t="s">
        <v>1184</v>
      </c>
      <c r="F401" s="63">
        <v>95</v>
      </c>
      <c r="G401" s="64">
        <v>1</v>
      </c>
      <c r="H401" s="167">
        <v>4080.58</v>
      </c>
      <c r="I401" s="63">
        <v>95</v>
      </c>
      <c r="J401" s="73">
        <v>95</v>
      </c>
      <c r="K401" s="67">
        <v>1</v>
      </c>
      <c r="L401" s="68">
        <v>1.05</v>
      </c>
      <c r="M401" s="69">
        <v>18.48</v>
      </c>
      <c r="N401" s="74">
        <v>3066.02</v>
      </c>
      <c r="O401" s="84">
        <v>7146.6</v>
      </c>
      <c r="P401" s="72"/>
    </row>
    <row r="402" spans="1:16" s="60" customFormat="1" ht="20.25" customHeight="1" thickBot="1" x14ac:dyDescent="0.25">
      <c r="A402" s="59">
        <v>40</v>
      </c>
      <c r="C402" s="61" t="s">
        <v>1185</v>
      </c>
      <c r="D402" s="61" t="s">
        <v>1186</v>
      </c>
      <c r="E402" s="62" t="s">
        <v>1187</v>
      </c>
      <c r="F402" s="63">
        <v>65</v>
      </c>
      <c r="G402" s="64">
        <v>1</v>
      </c>
      <c r="H402" s="167">
        <v>4080.58</v>
      </c>
      <c r="I402" s="63">
        <v>65</v>
      </c>
      <c r="J402" s="73">
        <v>65</v>
      </c>
      <c r="K402" s="67">
        <v>1</v>
      </c>
      <c r="L402" s="68">
        <v>1.54</v>
      </c>
      <c r="M402" s="69">
        <v>27.11</v>
      </c>
      <c r="N402" s="74">
        <v>4497.82</v>
      </c>
      <c r="O402" s="84">
        <v>8578.4</v>
      </c>
      <c r="P402" s="72"/>
    </row>
    <row r="403" spans="1:16" s="60" customFormat="1" ht="20.25" customHeight="1" thickBot="1" x14ac:dyDescent="0.25">
      <c r="A403" s="59">
        <v>41</v>
      </c>
      <c r="C403" s="61" t="s">
        <v>1188</v>
      </c>
      <c r="D403" s="61" t="s">
        <v>1189</v>
      </c>
      <c r="E403" s="62" t="s">
        <v>1190</v>
      </c>
      <c r="F403" s="63">
        <v>71</v>
      </c>
      <c r="G403" s="64">
        <v>1</v>
      </c>
      <c r="H403" s="167">
        <v>4080.58</v>
      </c>
      <c r="I403" s="63">
        <v>71</v>
      </c>
      <c r="J403" s="73">
        <v>71</v>
      </c>
      <c r="K403" s="67">
        <v>1</v>
      </c>
      <c r="L403" s="68">
        <v>1.41</v>
      </c>
      <c r="M403" s="69">
        <v>24.82</v>
      </c>
      <c r="N403" s="74">
        <v>4117.8900000000003</v>
      </c>
      <c r="O403" s="84">
        <v>8198.4699999999993</v>
      </c>
      <c r="P403" s="72"/>
    </row>
    <row r="404" spans="1:16" s="60" customFormat="1" ht="20.25" customHeight="1" thickBot="1" x14ac:dyDescent="0.25">
      <c r="A404" s="59">
        <v>42</v>
      </c>
      <c r="C404" s="61" t="s">
        <v>1191</v>
      </c>
      <c r="D404" s="61" t="s">
        <v>1178</v>
      </c>
      <c r="E404" s="62" t="s">
        <v>1192</v>
      </c>
      <c r="F404" s="63">
        <v>46</v>
      </c>
      <c r="G404" s="64">
        <v>1</v>
      </c>
      <c r="H404" s="167">
        <v>4080.58</v>
      </c>
      <c r="I404" s="63">
        <v>46</v>
      </c>
      <c r="J404" s="73">
        <v>46</v>
      </c>
      <c r="K404" s="67">
        <v>1</v>
      </c>
      <c r="L404" s="68">
        <v>2.17</v>
      </c>
      <c r="M404" s="69">
        <v>38.200000000000003</v>
      </c>
      <c r="N404" s="74">
        <v>6337.76</v>
      </c>
      <c r="O404" s="84">
        <v>10418.34</v>
      </c>
      <c r="P404" s="72"/>
    </row>
    <row r="405" spans="1:16" s="60" customFormat="1" ht="20.25" customHeight="1" thickBot="1" x14ac:dyDescent="0.25">
      <c r="A405" s="59">
        <v>43</v>
      </c>
      <c r="C405" s="61" t="s">
        <v>1193</v>
      </c>
      <c r="D405" s="61" t="s">
        <v>1194</v>
      </c>
      <c r="E405" s="62" t="s">
        <v>1192</v>
      </c>
      <c r="F405" s="63">
        <v>50</v>
      </c>
      <c r="G405" s="64">
        <v>2</v>
      </c>
      <c r="H405" s="167">
        <v>8161.16</v>
      </c>
      <c r="I405" s="63">
        <v>50</v>
      </c>
      <c r="J405" s="73">
        <v>50</v>
      </c>
      <c r="K405" s="67">
        <v>2</v>
      </c>
      <c r="L405" s="68">
        <v>4</v>
      </c>
      <c r="M405" s="69">
        <v>70.42</v>
      </c>
      <c r="N405" s="74">
        <v>11683.38</v>
      </c>
      <c r="O405" s="84">
        <v>19844.54</v>
      </c>
      <c r="P405" s="72"/>
    </row>
    <row r="406" spans="1:16" s="60" customFormat="1" ht="20.25" customHeight="1" thickBot="1" x14ac:dyDescent="0.25">
      <c r="A406" s="59">
        <v>44</v>
      </c>
      <c r="C406" s="61" t="s">
        <v>1195</v>
      </c>
      <c r="D406" s="61" t="s">
        <v>1196</v>
      </c>
      <c r="E406" s="62" t="s">
        <v>1197</v>
      </c>
      <c r="F406" s="63">
        <v>166</v>
      </c>
      <c r="G406" s="64">
        <v>10</v>
      </c>
      <c r="H406" s="167">
        <v>40805.800000000003</v>
      </c>
      <c r="I406" s="63">
        <v>166</v>
      </c>
      <c r="J406" s="73">
        <v>166</v>
      </c>
      <c r="K406" s="67">
        <v>10</v>
      </c>
      <c r="L406" s="68">
        <v>6.02</v>
      </c>
      <c r="M406" s="69">
        <v>105.98</v>
      </c>
      <c r="N406" s="74">
        <v>17583.14</v>
      </c>
      <c r="O406" s="84">
        <v>58388.94</v>
      </c>
      <c r="P406" s="72"/>
    </row>
    <row r="407" spans="1:16" s="60" customFormat="1" ht="20.25" customHeight="1" thickBot="1" x14ac:dyDescent="0.25">
      <c r="A407" s="59">
        <v>45</v>
      </c>
      <c r="C407" s="61" t="s">
        <v>1198</v>
      </c>
      <c r="D407" s="61" t="s">
        <v>1199</v>
      </c>
      <c r="E407" s="62" t="s">
        <v>1197</v>
      </c>
      <c r="F407" s="63">
        <v>83</v>
      </c>
      <c r="G407" s="64">
        <v>3</v>
      </c>
      <c r="H407" s="167">
        <v>12241.74</v>
      </c>
      <c r="I407" s="63">
        <v>83</v>
      </c>
      <c r="J407" s="73">
        <v>83</v>
      </c>
      <c r="K407" s="67">
        <v>3</v>
      </c>
      <c r="L407" s="68">
        <v>3.61</v>
      </c>
      <c r="M407" s="69">
        <v>63.55</v>
      </c>
      <c r="N407" s="74">
        <v>10543.58</v>
      </c>
      <c r="O407" s="84">
        <v>22785.32</v>
      </c>
      <c r="P407" s="72"/>
    </row>
    <row r="408" spans="1:16" s="60" customFormat="1" ht="20.25" customHeight="1" thickBot="1" x14ac:dyDescent="0.25">
      <c r="A408" s="59">
        <v>46</v>
      </c>
      <c r="C408" s="61" t="s">
        <v>1200</v>
      </c>
      <c r="D408" s="61" t="s">
        <v>1201</v>
      </c>
      <c r="E408" s="62" t="s">
        <v>1197</v>
      </c>
      <c r="F408" s="63">
        <v>86</v>
      </c>
      <c r="G408" s="64">
        <v>3</v>
      </c>
      <c r="H408" s="167">
        <v>12241.74</v>
      </c>
      <c r="I408" s="63">
        <v>86</v>
      </c>
      <c r="J408" s="73">
        <v>86</v>
      </c>
      <c r="K408" s="67">
        <v>3</v>
      </c>
      <c r="L408" s="68">
        <v>3.49</v>
      </c>
      <c r="M408" s="69">
        <v>61.44</v>
      </c>
      <c r="N408" s="74">
        <v>10193.51</v>
      </c>
      <c r="O408" s="84">
        <v>22435.25</v>
      </c>
      <c r="P408" s="72"/>
    </row>
    <row r="409" spans="1:16" s="60" customFormat="1" ht="20.25" customHeight="1" thickBot="1" x14ac:dyDescent="0.25">
      <c r="A409" s="59">
        <v>47</v>
      </c>
      <c r="C409" s="61" t="s">
        <v>1202</v>
      </c>
      <c r="D409" s="61" t="s">
        <v>1203</v>
      </c>
      <c r="E409" s="62" t="s">
        <v>1204</v>
      </c>
      <c r="F409" s="63">
        <v>64</v>
      </c>
      <c r="G409" s="64">
        <v>1</v>
      </c>
      <c r="H409" s="167">
        <v>4080.58</v>
      </c>
      <c r="I409" s="63">
        <v>64</v>
      </c>
      <c r="J409" s="73">
        <v>64</v>
      </c>
      <c r="K409" s="67">
        <v>1</v>
      </c>
      <c r="L409" s="68">
        <v>1.56</v>
      </c>
      <c r="M409" s="69">
        <v>27.46</v>
      </c>
      <c r="N409" s="74">
        <v>4555.8900000000003</v>
      </c>
      <c r="O409" s="84">
        <v>8636.4699999999993</v>
      </c>
      <c r="P409" s="72"/>
    </row>
    <row r="410" spans="1:16" s="60" customFormat="1" ht="20.25" customHeight="1" thickBot="1" x14ac:dyDescent="0.25">
      <c r="A410" s="59">
        <v>48</v>
      </c>
      <c r="C410" s="61" t="s">
        <v>1205</v>
      </c>
      <c r="D410" s="61" t="s">
        <v>1206</v>
      </c>
      <c r="E410" s="62" t="s">
        <v>1204</v>
      </c>
      <c r="F410" s="63">
        <v>62</v>
      </c>
      <c r="G410" s="64">
        <v>1</v>
      </c>
      <c r="H410" s="167">
        <v>4080.58</v>
      </c>
      <c r="I410" s="63">
        <v>62</v>
      </c>
      <c r="J410" s="73">
        <v>62</v>
      </c>
      <c r="K410" s="67">
        <v>1</v>
      </c>
      <c r="L410" s="68">
        <v>1.61</v>
      </c>
      <c r="M410" s="69">
        <v>28.34</v>
      </c>
      <c r="N410" s="74">
        <v>4701.8900000000003</v>
      </c>
      <c r="O410" s="84">
        <v>8782.4699999999993</v>
      </c>
      <c r="P410" s="72"/>
    </row>
    <row r="411" spans="1:16" s="60" customFormat="1" ht="20.25" customHeight="1" thickBot="1" x14ac:dyDescent="0.25">
      <c r="A411" s="59">
        <v>49</v>
      </c>
      <c r="C411" s="61" t="s">
        <v>1207</v>
      </c>
      <c r="D411" s="61" t="s">
        <v>1208</v>
      </c>
      <c r="E411" s="62" t="s">
        <v>1114</v>
      </c>
      <c r="F411" s="63">
        <v>45</v>
      </c>
      <c r="G411" s="64">
        <v>2</v>
      </c>
      <c r="H411" s="167">
        <v>8161.16</v>
      </c>
      <c r="I411" s="63">
        <v>45</v>
      </c>
      <c r="J411" s="73">
        <v>45</v>
      </c>
      <c r="K411" s="67">
        <v>2</v>
      </c>
      <c r="L411" s="68">
        <v>4.4400000000000004</v>
      </c>
      <c r="M411" s="69">
        <v>78.16</v>
      </c>
      <c r="N411" s="74">
        <v>12967.53</v>
      </c>
      <c r="O411" s="84">
        <v>21128.69</v>
      </c>
      <c r="P411" s="72"/>
    </row>
    <row r="412" spans="1:16" s="60" customFormat="1" ht="20.25" customHeight="1" thickBot="1" x14ac:dyDescent="0.25">
      <c r="A412" s="59">
        <v>50</v>
      </c>
      <c r="C412" s="61" t="s">
        <v>1209</v>
      </c>
      <c r="D412" s="61" t="s">
        <v>1210</v>
      </c>
      <c r="E412" s="62" t="s">
        <v>1114</v>
      </c>
      <c r="F412" s="63">
        <v>61</v>
      </c>
      <c r="G412" s="64">
        <v>2</v>
      </c>
      <c r="H412" s="167">
        <v>8161.16</v>
      </c>
      <c r="I412" s="63">
        <v>61</v>
      </c>
      <c r="J412" s="73">
        <v>61</v>
      </c>
      <c r="K412" s="67">
        <v>2</v>
      </c>
      <c r="L412" s="68">
        <v>3.28</v>
      </c>
      <c r="M412" s="69">
        <v>57.74</v>
      </c>
      <c r="N412" s="74">
        <v>9579.64</v>
      </c>
      <c r="O412" s="84">
        <v>17740.8</v>
      </c>
      <c r="P412" s="72"/>
    </row>
    <row r="413" spans="1:16" s="60" customFormat="1" ht="20.25" customHeight="1" thickBot="1" x14ac:dyDescent="0.25">
      <c r="A413" s="59">
        <v>51</v>
      </c>
      <c r="C413" s="61" t="s">
        <v>1211</v>
      </c>
      <c r="D413" s="61" t="s">
        <v>1212</v>
      </c>
      <c r="E413" s="62" t="s">
        <v>1114</v>
      </c>
      <c r="F413" s="63">
        <v>19</v>
      </c>
      <c r="G413" s="64">
        <v>2</v>
      </c>
      <c r="H413" s="167">
        <v>8161.16</v>
      </c>
      <c r="I413" s="63">
        <v>19</v>
      </c>
      <c r="J413" s="73">
        <v>19</v>
      </c>
      <c r="K413" s="67">
        <v>2</v>
      </c>
      <c r="L413" s="68">
        <v>10.53</v>
      </c>
      <c r="M413" s="69">
        <v>185.37</v>
      </c>
      <c r="N413" s="74">
        <v>30754.74</v>
      </c>
      <c r="O413" s="84">
        <v>38915.9</v>
      </c>
      <c r="P413" s="72"/>
    </row>
    <row r="414" spans="1:16" s="60" customFormat="1" ht="20.25" customHeight="1" thickBot="1" x14ac:dyDescent="0.25">
      <c r="A414" s="59">
        <v>52</v>
      </c>
      <c r="C414" s="61" t="s">
        <v>1213</v>
      </c>
      <c r="D414" s="61" t="s">
        <v>1214</v>
      </c>
      <c r="E414" s="62" t="s">
        <v>1114</v>
      </c>
      <c r="F414" s="63">
        <v>91</v>
      </c>
      <c r="G414" s="64">
        <v>1</v>
      </c>
      <c r="H414" s="167">
        <v>4080.58</v>
      </c>
      <c r="I414" s="63">
        <v>91</v>
      </c>
      <c r="J414" s="73">
        <v>91</v>
      </c>
      <c r="K414" s="67">
        <v>1</v>
      </c>
      <c r="L414" s="68">
        <v>1.1000000000000001</v>
      </c>
      <c r="M414" s="69">
        <v>19.36</v>
      </c>
      <c r="N414" s="74">
        <v>3212.02</v>
      </c>
      <c r="O414" s="84">
        <v>7292.6</v>
      </c>
      <c r="P414" s="72"/>
    </row>
    <row r="415" spans="1:16" s="60" customFormat="1" ht="20.25" customHeight="1" thickBot="1" x14ac:dyDescent="0.25">
      <c r="A415" s="59">
        <v>53</v>
      </c>
      <c r="C415" s="61" t="s">
        <v>1215</v>
      </c>
      <c r="D415" s="61" t="s">
        <v>1216</v>
      </c>
      <c r="E415" s="62" t="s">
        <v>1217</v>
      </c>
      <c r="F415" s="63">
        <v>88</v>
      </c>
      <c r="G415" s="64">
        <v>4</v>
      </c>
      <c r="H415" s="167">
        <v>16322.32</v>
      </c>
      <c r="I415" s="63">
        <v>88</v>
      </c>
      <c r="J415" s="73">
        <v>88</v>
      </c>
      <c r="K415" s="67">
        <v>4</v>
      </c>
      <c r="L415" s="68">
        <v>4.55</v>
      </c>
      <c r="M415" s="69">
        <v>80.099999999999994</v>
      </c>
      <c r="N415" s="74">
        <v>13289.39</v>
      </c>
      <c r="O415" s="84">
        <v>29611.71</v>
      </c>
      <c r="P415" s="72"/>
    </row>
    <row r="416" spans="1:16" s="60" customFormat="1" ht="20.25" customHeight="1" thickBot="1" x14ac:dyDescent="0.25">
      <c r="A416" s="59">
        <v>54</v>
      </c>
      <c r="C416" s="61" t="s">
        <v>1218</v>
      </c>
      <c r="D416" s="61" t="s">
        <v>1219</v>
      </c>
      <c r="E416" s="62" t="s">
        <v>1220</v>
      </c>
      <c r="F416" s="63">
        <v>68</v>
      </c>
      <c r="G416" s="64">
        <v>2</v>
      </c>
      <c r="H416" s="167">
        <v>8161.16</v>
      </c>
      <c r="I416" s="63">
        <v>68</v>
      </c>
      <c r="J416" s="73">
        <v>68</v>
      </c>
      <c r="K416" s="67">
        <v>2</v>
      </c>
      <c r="L416" s="68">
        <v>2.94</v>
      </c>
      <c r="M416" s="69">
        <v>51.76</v>
      </c>
      <c r="N416" s="74">
        <v>8587.5</v>
      </c>
      <c r="O416" s="84">
        <v>16748.66</v>
      </c>
      <c r="P416" s="72"/>
    </row>
    <row r="417" spans="1:16" s="60" customFormat="1" ht="20.25" customHeight="1" thickBot="1" x14ac:dyDescent="0.25">
      <c r="A417" s="59">
        <v>55</v>
      </c>
      <c r="C417" s="61" t="s">
        <v>1221</v>
      </c>
      <c r="D417" s="61" t="s">
        <v>1038</v>
      </c>
      <c r="E417" s="62" t="s">
        <v>1220</v>
      </c>
      <c r="F417" s="63">
        <v>72</v>
      </c>
      <c r="G417" s="64">
        <v>1</v>
      </c>
      <c r="H417" s="167">
        <v>4080.58</v>
      </c>
      <c r="I417" s="63">
        <v>72</v>
      </c>
      <c r="J417" s="73">
        <v>72</v>
      </c>
      <c r="K417" s="67">
        <v>1</v>
      </c>
      <c r="L417" s="68">
        <v>1.39</v>
      </c>
      <c r="M417" s="69">
        <v>24.47</v>
      </c>
      <c r="N417" s="74">
        <v>4059.82</v>
      </c>
      <c r="O417" s="84">
        <v>8140.4</v>
      </c>
      <c r="P417" s="72"/>
    </row>
    <row r="418" spans="1:16" s="60" customFormat="1" ht="20.25" customHeight="1" thickBot="1" x14ac:dyDescent="0.25">
      <c r="A418" s="59">
        <v>56</v>
      </c>
      <c r="C418" s="61" t="s">
        <v>1222</v>
      </c>
      <c r="D418" s="61" t="s">
        <v>1223</v>
      </c>
      <c r="E418" s="62" t="s">
        <v>1224</v>
      </c>
      <c r="F418" s="63">
        <v>118</v>
      </c>
      <c r="G418" s="64">
        <v>1</v>
      </c>
      <c r="H418" s="167">
        <v>4080.58</v>
      </c>
      <c r="I418" s="63">
        <v>118</v>
      </c>
      <c r="J418" s="73">
        <v>118</v>
      </c>
      <c r="K418" s="67">
        <v>1</v>
      </c>
      <c r="L418" s="68">
        <v>0.85</v>
      </c>
      <c r="M418" s="69">
        <v>14.96</v>
      </c>
      <c r="N418" s="74">
        <v>2482.0100000000002</v>
      </c>
      <c r="O418" s="84">
        <v>6562.59</v>
      </c>
      <c r="P418" s="72"/>
    </row>
    <row r="419" spans="1:16" s="60" customFormat="1" ht="20.25" customHeight="1" thickBot="1" x14ac:dyDescent="0.25">
      <c r="A419" s="59">
        <v>57</v>
      </c>
      <c r="C419" s="61" t="s">
        <v>1225</v>
      </c>
      <c r="D419" s="61" t="s">
        <v>1226</v>
      </c>
      <c r="E419" s="62" t="s">
        <v>1224</v>
      </c>
      <c r="F419" s="63">
        <v>47</v>
      </c>
      <c r="G419" s="64">
        <v>1</v>
      </c>
      <c r="H419" s="167">
        <v>4080.58</v>
      </c>
      <c r="I419" s="63">
        <v>47</v>
      </c>
      <c r="J419" s="73">
        <v>47</v>
      </c>
      <c r="K419" s="67">
        <v>1</v>
      </c>
      <c r="L419" s="68">
        <v>2.13</v>
      </c>
      <c r="M419" s="69">
        <v>37.5</v>
      </c>
      <c r="N419" s="74">
        <v>6221.63</v>
      </c>
      <c r="O419" s="84">
        <v>10302.209999999999</v>
      </c>
      <c r="P419" s="72"/>
    </row>
    <row r="420" spans="1:16" s="60" customFormat="1" ht="20.25" customHeight="1" thickBot="1" x14ac:dyDescent="0.25">
      <c r="A420" s="59">
        <v>58</v>
      </c>
      <c r="C420" s="61" t="s">
        <v>1227</v>
      </c>
      <c r="D420" s="61" t="s">
        <v>1228</v>
      </c>
      <c r="E420" s="62" t="s">
        <v>1224</v>
      </c>
      <c r="F420" s="63">
        <v>56</v>
      </c>
      <c r="G420" s="64">
        <v>2</v>
      </c>
      <c r="H420" s="167">
        <v>8161.16</v>
      </c>
      <c r="I420" s="63">
        <v>56</v>
      </c>
      <c r="J420" s="73">
        <v>56</v>
      </c>
      <c r="K420" s="67">
        <v>2</v>
      </c>
      <c r="L420" s="68">
        <v>3.57</v>
      </c>
      <c r="M420" s="69">
        <v>62.85</v>
      </c>
      <c r="N420" s="74">
        <v>10427.44</v>
      </c>
      <c r="O420" s="84">
        <v>18588.599999999999</v>
      </c>
      <c r="P420" s="72"/>
    </row>
    <row r="421" spans="1:16" s="60" customFormat="1" ht="20.25" customHeight="1" thickBot="1" x14ac:dyDescent="0.25">
      <c r="A421" s="59">
        <v>59</v>
      </c>
      <c r="C421" s="61" t="s">
        <v>1229</v>
      </c>
      <c r="D421" s="61" t="s">
        <v>1230</v>
      </c>
      <c r="E421" s="62" t="s">
        <v>1231</v>
      </c>
      <c r="F421" s="63">
        <v>103</v>
      </c>
      <c r="G421" s="64">
        <v>1</v>
      </c>
      <c r="H421" s="167">
        <v>4080.58</v>
      </c>
      <c r="I421" s="63">
        <v>103</v>
      </c>
      <c r="J421" s="73">
        <v>103</v>
      </c>
      <c r="K421" s="67">
        <v>1</v>
      </c>
      <c r="L421" s="68">
        <v>0.97</v>
      </c>
      <c r="M421" s="69">
        <v>17.079999999999998</v>
      </c>
      <c r="N421" s="74">
        <v>2833.74</v>
      </c>
      <c r="O421" s="84">
        <v>6914.32</v>
      </c>
      <c r="P421" s="72"/>
    </row>
    <row r="422" spans="1:16" s="60" customFormat="1" ht="20.25" customHeight="1" thickBot="1" x14ac:dyDescent="0.25">
      <c r="A422" s="59">
        <v>60</v>
      </c>
      <c r="C422" s="61" t="s">
        <v>1232</v>
      </c>
      <c r="D422" s="61" t="s">
        <v>1233</v>
      </c>
      <c r="E422" s="62" t="s">
        <v>1231</v>
      </c>
      <c r="F422" s="63">
        <v>54</v>
      </c>
      <c r="G422" s="64">
        <v>1</v>
      </c>
      <c r="H422" s="167">
        <v>4080.58</v>
      </c>
      <c r="I422" s="63">
        <v>54</v>
      </c>
      <c r="J422" s="73">
        <v>54</v>
      </c>
      <c r="K422" s="67">
        <v>1</v>
      </c>
      <c r="L422" s="68">
        <v>1.85</v>
      </c>
      <c r="M422" s="69">
        <v>32.57</v>
      </c>
      <c r="N422" s="74">
        <v>5403.69</v>
      </c>
      <c r="O422" s="84">
        <v>9484.27</v>
      </c>
      <c r="P422" s="72"/>
    </row>
    <row r="423" spans="1:16" s="60" customFormat="1" ht="20.25" customHeight="1" thickBot="1" x14ac:dyDescent="0.25">
      <c r="A423" s="59">
        <v>61</v>
      </c>
      <c r="C423" s="61" t="s">
        <v>1234</v>
      </c>
      <c r="D423" s="61" t="s">
        <v>1235</v>
      </c>
      <c r="E423" s="62" t="s">
        <v>1236</v>
      </c>
      <c r="F423" s="63">
        <v>79</v>
      </c>
      <c r="G423" s="64">
        <v>2</v>
      </c>
      <c r="H423" s="167">
        <v>8161.16</v>
      </c>
      <c r="I423" s="63">
        <v>79</v>
      </c>
      <c r="J423" s="73">
        <v>79</v>
      </c>
      <c r="K423" s="67">
        <v>2</v>
      </c>
      <c r="L423" s="68">
        <v>2.5299999999999998</v>
      </c>
      <c r="M423" s="69">
        <v>44.54</v>
      </c>
      <c r="N423" s="74">
        <v>7389.63</v>
      </c>
      <c r="O423" s="84">
        <v>15550.79</v>
      </c>
      <c r="P423" s="72"/>
    </row>
    <row r="424" spans="1:16" s="60" customFormat="1" ht="20.25" customHeight="1" thickBot="1" x14ac:dyDescent="0.25">
      <c r="A424" s="59">
        <v>62</v>
      </c>
      <c r="C424" s="61" t="s">
        <v>1237</v>
      </c>
      <c r="D424" s="61" t="s">
        <v>1238</v>
      </c>
      <c r="E424" s="62" t="s">
        <v>1239</v>
      </c>
      <c r="F424" s="63">
        <v>31</v>
      </c>
      <c r="G424" s="64">
        <v>2</v>
      </c>
      <c r="H424" s="167">
        <v>8161.16</v>
      </c>
      <c r="I424" s="63">
        <v>31</v>
      </c>
      <c r="J424" s="73">
        <v>31</v>
      </c>
      <c r="K424" s="67">
        <v>2</v>
      </c>
      <c r="L424" s="68">
        <v>6.45</v>
      </c>
      <c r="M424" s="69">
        <v>113.55</v>
      </c>
      <c r="N424" s="74">
        <v>18839.080000000002</v>
      </c>
      <c r="O424" s="84">
        <v>27000.240000000002</v>
      </c>
      <c r="P424" s="72"/>
    </row>
    <row r="425" spans="1:16" s="60" customFormat="1" ht="20.25" customHeight="1" thickBot="1" x14ac:dyDescent="0.25">
      <c r="A425" s="59">
        <v>63</v>
      </c>
      <c r="C425" s="61" t="s">
        <v>1240</v>
      </c>
      <c r="D425" s="61" t="s">
        <v>1241</v>
      </c>
      <c r="E425" s="62" t="s">
        <v>1217</v>
      </c>
      <c r="F425" s="63">
        <v>55</v>
      </c>
      <c r="G425" s="64">
        <v>1</v>
      </c>
      <c r="H425" s="167">
        <v>4080.58</v>
      </c>
      <c r="I425" s="63">
        <v>55</v>
      </c>
      <c r="J425" s="73">
        <v>55</v>
      </c>
      <c r="K425" s="67">
        <v>1</v>
      </c>
      <c r="L425" s="68">
        <v>1.82</v>
      </c>
      <c r="M425" s="69">
        <v>32.04</v>
      </c>
      <c r="N425" s="74">
        <v>5315.76</v>
      </c>
      <c r="O425" s="84">
        <v>9396.34</v>
      </c>
      <c r="P425" s="72"/>
    </row>
    <row r="426" spans="1:16" s="60" customFormat="1" ht="20.25" customHeight="1" thickBot="1" x14ac:dyDescent="0.25">
      <c r="A426" s="59">
        <v>64</v>
      </c>
      <c r="C426" s="61" t="s">
        <v>1242</v>
      </c>
      <c r="D426" s="61" t="s">
        <v>1243</v>
      </c>
      <c r="E426" s="62" t="s">
        <v>1244</v>
      </c>
      <c r="F426" s="63">
        <v>120</v>
      </c>
      <c r="G426" s="64">
        <v>4</v>
      </c>
      <c r="H426" s="167">
        <v>16322.32</v>
      </c>
      <c r="I426" s="63">
        <v>120</v>
      </c>
      <c r="J426" s="73">
        <v>120</v>
      </c>
      <c r="K426" s="67">
        <v>4</v>
      </c>
      <c r="L426" s="68">
        <v>3.33</v>
      </c>
      <c r="M426" s="69">
        <v>58.62</v>
      </c>
      <c r="N426" s="74">
        <v>9725.64</v>
      </c>
      <c r="O426" s="84">
        <v>26047.96</v>
      </c>
      <c r="P426" s="72"/>
    </row>
    <row r="427" spans="1:16" s="60" customFormat="1" ht="20.25" customHeight="1" thickBot="1" x14ac:dyDescent="0.25">
      <c r="A427" s="59">
        <v>65</v>
      </c>
      <c r="C427" s="61" t="s">
        <v>1245</v>
      </c>
      <c r="D427" s="61" t="s">
        <v>1246</v>
      </c>
      <c r="E427" s="62" t="s">
        <v>1114</v>
      </c>
      <c r="F427" s="63">
        <v>68</v>
      </c>
      <c r="G427" s="64">
        <v>1</v>
      </c>
      <c r="H427" s="167">
        <v>4080.58</v>
      </c>
      <c r="I427" s="63">
        <v>68</v>
      </c>
      <c r="J427" s="73">
        <v>68</v>
      </c>
      <c r="K427" s="67">
        <v>1</v>
      </c>
      <c r="L427" s="68">
        <v>1.47</v>
      </c>
      <c r="M427" s="69">
        <v>25.88</v>
      </c>
      <c r="N427" s="74">
        <v>4293.75</v>
      </c>
      <c r="O427" s="84">
        <v>8374.33</v>
      </c>
      <c r="P427" s="72"/>
    </row>
    <row r="428" spans="1:16" s="60" customFormat="1" ht="20.25" customHeight="1" thickBot="1" x14ac:dyDescent="0.25">
      <c r="A428" s="59">
        <v>66</v>
      </c>
      <c r="C428" s="61" t="s">
        <v>1247</v>
      </c>
      <c r="D428" s="61" t="s">
        <v>1248</v>
      </c>
      <c r="E428" s="62" t="s">
        <v>1249</v>
      </c>
      <c r="F428" s="63">
        <v>63</v>
      </c>
      <c r="G428" s="64">
        <v>1</v>
      </c>
      <c r="H428" s="167">
        <v>4080.58</v>
      </c>
      <c r="I428" s="63">
        <v>63</v>
      </c>
      <c r="J428" s="73">
        <v>63</v>
      </c>
      <c r="K428" s="67">
        <v>1</v>
      </c>
      <c r="L428" s="68">
        <v>1.59</v>
      </c>
      <c r="M428" s="69">
        <v>27.99</v>
      </c>
      <c r="N428" s="74">
        <v>4643.82</v>
      </c>
      <c r="O428" s="84">
        <v>8724.4</v>
      </c>
      <c r="P428" s="72"/>
    </row>
    <row r="429" spans="1:16" s="60" customFormat="1" ht="20.25" customHeight="1" thickBot="1" x14ac:dyDescent="0.25">
      <c r="A429" s="59">
        <v>67</v>
      </c>
      <c r="C429" s="61" t="s">
        <v>1250</v>
      </c>
      <c r="D429" s="61" t="s">
        <v>1251</v>
      </c>
      <c r="E429" s="62" t="s">
        <v>1249</v>
      </c>
      <c r="F429" s="63">
        <v>73</v>
      </c>
      <c r="G429" s="64">
        <v>1</v>
      </c>
      <c r="H429" s="167">
        <v>4080.58</v>
      </c>
      <c r="I429" s="63">
        <v>73</v>
      </c>
      <c r="J429" s="73">
        <v>73</v>
      </c>
      <c r="K429" s="67">
        <v>1</v>
      </c>
      <c r="L429" s="68">
        <v>1.37</v>
      </c>
      <c r="M429" s="69">
        <v>24.12</v>
      </c>
      <c r="N429" s="74">
        <v>4001.75</v>
      </c>
      <c r="O429" s="84">
        <v>8082.33</v>
      </c>
      <c r="P429" s="72"/>
    </row>
    <row r="430" spans="1:16" s="60" customFormat="1" ht="20.25" customHeight="1" thickBot="1" x14ac:dyDescent="0.25">
      <c r="A430" s="59">
        <v>68</v>
      </c>
      <c r="C430" s="61" t="s">
        <v>1252</v>
      </c>
      <c r="D430" s="61" t="s">
        <v>1253</v>
      </c>
      <c r="E430" s="62" t="s">
        <v>1254</v>
      </c>
      <c r="F430" s="63">
        <v>53</v>
      </c>
      <c r="G430" s="64">
        <v>2</v>
      </c>
      <c r="H430" s="167">
        <v>8161.16</v>
      </c>
      <c r="I430" s="63">
        <v>53</v>
      </c>
      <c r="J430" s="73">
        <v>53</v>
      </c>
      <c r="K430" s="67">
        <v>2</v>
      </c>
      <c r="L430" s="68">
        <v>3.77</v>
      </c>
      <c r="M430" s="69">
        <v>66.37</v>
      </c>
      <c r="N430" s="74">
        <v>11011.45</v>
      </c>
      <c r="O430" s="84">
        <v>19172.61</v>
      </c>
      <c r="P430" s="72"/>
    </row>
    <row r="431" spans="1:16" s="60" customFormat="1" ht="20.25" customHeight="1" thickBot="1" x14ac:dyDescent="0.25">
      <c r="A431" s="59">
        <v>69</v>
      </c>
      <c r="C431" s="61" t="s">
        <v>1255</v>
      </c>
      <c r="D431" s="61" t="s">
        <v>1256</v>
      </c>
      <c r="E431" s="62" t="s">
        <v>1114</v>
      </c>
      <c r="F431" s="63">
        <v>62</v>
      </c>
      <c r="G431" s="64">
        <v>3</v>
      </c>
      <c r="H431" s="167">
        <v>12241.74</v>
      </c>
      <c r="I431" s="63">
        <v>62</v>
      </c>
      <c r="J431" s="73">
        <v>62</v>
      </c>
      <c r="K431" s="67">
        <v>3</v>
      </c>
      <c r="L431" s="68">
        <v>4.84</v>
      </c>
      <c r="M431" s="69">
        <v>85.2</v>
      </c>
      <c r="N431" s="74">
        <v>14135.53</v>
      </c>
      <c r="O431" s="84">
        <v>26377.27</v>
      </c>
      <c r="P431" s="72"/>
    </row>
    <row r="432" spans="1:16" s="60" customFormat="1" ht="20.25" customHeight="1" thickBot="1" x14ac:dyDescent="0.25">
      <c r="A432" s="59">
        <v>70</v>
      </c>
      <c r="C432" s="61" t="s">
        <v>1257</v>
      </c>
      <c r="D432" s="61" t="s">
        <v>1258</v>
      </c>
      <c r="E432" s="62" t="s">
        <v>1114</v>
      </c>
      <c r="F432" s="63">
        <v>122</v>
      </c>
      <c r="G432" s="64">
        <v>5</v>
      </c>
      <c r="H432" s="167">
        <v>20402.900000000001</v>
      </c>
      <c r="I432" s="63">
        <v>122</v>
      </c>
      <c r="J432" s="73">
        <v>122</v>
      </c>
      <c r="K432" s="67">
        <v>5</v>
      </c>
      <c r="L432" s="68">
        <v>4.0999999999999996</v>
      </c>
      <c r="M432" s="69">
        <v>72.180000000000007</v>
      </c>
      <c r="N432" s="74">
        <v>11975.38</v>
      </c>
      <c r="O432" s="84">
        <v>32378.28</v>
      </c>
      <c r="P432" s="72"/>
    </row>
    <row r="433" spans="1:16" s="60" customFormat="1" ht="20.25" customHeight="1" thickBot="1" x14ac:dyDescent="0.25">
      <c r="A433" s="59">
        <v>71</v>
      </c>
      <c r="C433" s="61" t="s">
        <v>1259</v>
      </c>
      <c r="D433" s="61" t="s">
        <v>1260</v>
      </c>
      <c r="E433" s="62" t="s">
        <v>1114</v>
      </c>
      <c r="F433" s="63">
        <v>49</v>
      </c>
      <c r="G433" s="64">
        <v>2</v>
      </c>
      <c r="H433" s="167">
        <v>8161.16</v>
      </c>
      <c r="I433" s="63">
        <v>49</v>
      </c>
      <c r="J433" s="73">
        <v>49</v>
      </c>
      <c r="K433" s="67">
        <v>2</v>
      </c>
      <c r="L433" s="68">
        <v>4.08</v>
      </c>
      <c r="M433" s="69">
        <v>71.819999999999993</v>
      </c>
      <c r="N433" s="74">
        <v>11915.66</v>
      </c>
      <c r="O433" s="84">
        <v>20076.82</v>
      </c>
      <c r="P433" s="72"/>
    </row>
    <row r="434" spans="1:16" s="60" customFormat="1" ht="20.25" customHeight="1" thickBot="1" x14ac:dyDescent="0.25">
      <c r="A434" s="59">
        <v>72</v>
      </c>
      <c r="C434" s="61" t="s">
        <v>1261</v>
      </c>
      <c r="D434" s="61" t="s">
        <v>167</v>
      </c>
      <c r="E434" s="62" t="s">
        <v>1114</v>
      </c>
      <c r="F434" s="63">
        <v>108</v>
      </c>
      <c r="G434" s="64">
        <v>3</v>
      </c>
      <c r="H434" s="167">
        <v>12241.74</v>
      </c>
      <c r="I434" s="63">
        <v>108</v>
      </c>
      <c r="J434" s="73">
        <v>108</v>
      </c>
      <c r="K434" s="67">
        <v>3</v>
      </c>
      <c r="L434" s="68">
        <v>2.78</v>
      </c>
      <c r="M434" s="69">
        <v>48.94</v>
      </c>
      <c r="N434" s="74">
        <v>8119.64</v>
      </c>
      <c r="O434" s="84">
        <v>20361.38</v>
      </c>
      <c r="P434" s="72"/>
    </row>
    <row r="435" spans="1:16" s="60" customFormat="1" ht="20.25" customHeight="1" thickBot="1" x14ac:dyDescent="0.25">
      <c r="A435" s="59">
        <v>73</v>
      </c>
      <c r="C435" s="61" t="s">
        <v>1262</v>
      </c>
      <c r="D435" s="61" t="s">
        <v>1263</v>
      </c>
      <c r="E435" s="62" t="s">
        <v>1264</v>
      </c>
      <c r="F435" s="63">
        <v>95</v>
      </c>
      <c r="G435" s="64">
        <v>2</v>
      </c>
      <c r="H435" s="167">
        <v>8161.16</v>
      </c>
      <c r="I435" s="63">
        <v>95</v>
      </c>
      <c r="J435" s="73">
        <v>95</v>
      </c>
      <c r="K435" s="67">
        <v>2</v>
      </c>
      <c r="L435" s="68">
        <v>2.11</v>
      </c>
      <c r="M435" s="69">
        <v>37.14</v>
      </c>
      <c r="N435" s="74">
        <v>6161.9</v>
      </c>
      <c r="O435" s="84">
        <v>14323.06</v>
      </c>
      <c r="P435" s="72"/>
    </row>
    <row r="436" spans="1:16" s="60" customFormat="1" ht="20.25" customHeight="1" thickBot="1" x14ac:dyDescent="0.25">
      <c r="A436" s="59">
        <v>74</v>
      </c>
      <c r="C436" s="61" t="s">
        <v>1265</v>
      </c>
      <c r="D436" s="61" t="s">
        <v>1266</v>
      </c>
      <c r="E436" s="62" t="s">
        <v>1264</v>
      </c>
      <c r="F436" s="63">
        <v>111</v>
      </c>
      <c r="G436" s="64">
        <v>1</v>
      </c>
      <c r="H436" s="167">
        <v>4080.58</v>
      </c>
      <c r="I436" s="63">
        <v>111</v>
      </c>
      <c r="J436" s="73">
        <v>111</v>
      </c>
      <c r="K436" s="67">
        <v>1</v>
      </c>
      <c r="L436" s="68">
        <v>0.9</v>
      </c>
      <c r="M436" s="69">
        <v>15.84</v>
      </c>
      <c r="N436" s="74">
        <v>2628.01</v>
      </c>
      <c r="O436" s="84">
        <v>6708.59</v>
      </c>
      <c r="P436" s="72"/>
    </row>
    <row r="437" spans="1:16" s="60" customFormat="1" ht="20.25" customHeight="1" thickBot="1" x14ac:dyDescent="0.25">
      <c r="A437" s="59">
        <v>75</v>
      </c>
      <c r="C437" s="61" t="s">
        <v>1267</v>
      </c>
      <c r="D437" s="61" t="s">
        <v>1268</v>
      </c>
      <c r="E437" s="62" t="s">
        <v>1269</v>
      </c>
      <c r="F437" s="63">
        <v>66</v>
      </c>
      <c r="G437" s="64">
        <v>2</v>
      </c>
      <c r="H437" s="167">
        <v>8161.16</v>
      </c>
      <c r="I437" s="63">
        <v>66</v>
      </c>
      <c r="J437" s="73">
        <v>66</v>
      </c>
      <c r="K437" s="67">
        <v>2</v>
      </c>
      <c r="L437" s="68">
        <v>3.03</v>
      </c>
      <c r="M437" s="69">
        <v>53.34</v>
      </c>
      <c r="N437" s="74">
        <v>8849.64</v>
      </c>
      <c r="O437" s="84">
        <v>17010.8</v>
      </c>
      <c r="P437" s="72"/>
    </row>
    <row r="438" spans="1:16" s="60" customFormat="1" ht="20.25" customHeight="1" thickBot="1" x14ac:dyDescent="0.25">
      <c r="A438" s="59">
        <v>76</v>
      </c>
      <c r="C438" s="61" t="s">
        <v>1270</v>
      </c>
      <c r="D438" s="61" t="s">
        <v>1271</v>
      </c>
      <c r="E438" s="62" t="s">
        <v>1272</v>
      </c>
      <c r="F438" s="63">
        <v>57</v>
      </c>
      <c r="G438" s="64">
        <v>3</v>
      </c>
      <c r="H438" s="167">
        <v>12241.74</v>
      </c>
      <c r="I438" s="63">
        <v>57</v>
      </c>
      <c r="J438" s="73">
        <v>57</v>
      </c>
      <c r="K438" s="67">
        <v>3</v>
      </c>
      <c r="L438" s="68">
        <v>5.26</v>
      </c>
      <c r="M438" s="69">
        <v>92.6</v>
      </c>
      <c r="N438" s="74">
        <v>15363.27</v>
      </c>
      <c r="O438" s="84">
        <v>27605.01</v>
      </c>
      <c r="P438" s="72"/>
    </row>
    <row r="439" spans="1:16" s="60" customFormat="1" ht="20.25" customHeight="1" thickBot="1" x14ac:dyDescent="0.25">
      <c r="A439" s="59">
        <v>77</v>
      </c>
      <c r="C439" s="61" t="s">
        <v>1273</v>
      </c>
      <c r="D439" s="61" t="s">
        <v>1274</v>
      </c>
      <c r="E439" s="62" t="s">
        <v>1275</v>
      </c>
      <c r="F439" s="63">
        <v>108</v>
      </c>
      <c r="G439" s="64">
        <v>1</v>
      </c>
      <c r="H439" s="167">
        <v>4080.58</v>
      </c>
      <c r="I439" s="63">
        <v>108</v>
      </c>
      <c r="J439" s="73">
        <v>108</v>
      </c>
      <c r="K439" s="67">
        <v>1</v>
      </c>
      <c r="L439" s="68">
        <v>0.93</v>
      </c>
      <c r="M439" s="69">
        <v>16.37</v>
      </c>
      <c r="N439" s="74">
        <v>2715.95</v>
      </c>
      <c r="O439" s="84">
        <v>6796.53</v>
      </c>
      <c r="P439" s="72"/>
    </row>
    <row r="440" spans="1:16" s="60" customFormat="1" ht="20.25" customHeight="1" thickBot="1" x14ac:dyDescent="0.25">
      <c r="A440" s="59">
        <v>78</v>
      </c>
      <c r="C440" s="61" t="s">
        <v>1276</v>
      </c>
      <c r="D440" s="61" t="s">
        <v>1277</v>
      </c>
      <c r="E440" s="62" t="s">
        <v>1114</v>
      </c>
      <c r="F440" s="63">
        <v>62</v>
      </c>
      <c r="G440" s="64">
        <v>3</v>
      </c>
      <c r="H440" s="167">
        <v>12241.74</v>
      </c>
      <c r="I440" s="63">
        <v>62</v>
      </c>
      <c r="J440" s="73">
        <v>62</v>
      </c>
      <c r="K440" s="67">
        <v>3</v>
      </c>
      <c r="L440" s="68">
        <v>4.84</v>
      </c>
      <c r="M440" s="69">
        <v>85.2</v>
      </c>
      <c r="N440" s="74">
        <v>14135.53</v>
      </c>
      <c r="O440" s="84">
        <v>26377.27</v>
      </c>
      <c r="P440" s="72"/>
    </row>
    <row r="441" spans="1:16" s="60" customFormat="1" ht="20.25" customHeight="1" thickBot="1" x14ac:dyDescent="0.25">
      <c r="A441" s="59">
        <v>79</v>
      </c>
      <c r="C441" s="61" t="s">
        <v>1278</v>
      </c>
      <c r="D441" s="61" t="s">
        <v>1279</v>
      </c>
      <c r="E441" s="62" t="s">
        <v>1114</v>
      </c>
      <c r="F441" s="63">
        <v>84</v>
      </c>
      <c r="G441" s="64">
        <v>1</v>
      </c>
      <c r="H441" s="167">
        <v>4080.58</v>
      </c>
      <c r="I441" s="63">
        <v>84</v>
      </c>
      <c r="J441" s="73">
        <v>84</v>
      </c>
      <c r="K441" s="67">
        <v>1</v>
      </c>
      <c r="L441" s="68">
        <v>1.19</v>
      </c>
      <c r="M441" s="69">
        <v>20.95</v>
      </c>
      <c r="N441" s="74">
        <v>3475.81</v>
      </c>
      <c r="O441" s="84">
        <v>7556.39</v>
      </c>
      <c r="P441" s="72"/>
    </row>
    <row r="442" spans="1:16" s="60" customFormat="1" ht="20.25" customHeight="1" thickBot="1" x14ac:dyDescent="0.25">
      <c r="A442" s="59">
        <v>80</v>
      </c>
      <c r="C442" s="61" t="s">
        <v>1280</v>
      </c>
      <c r="D442" s="61" t="s">
        <v>1281</v>
      </c>
      <c r="E442" s="62" t="s">
        <v>1114</v>
      </c>
      <c r="F442" s="63">
        <v>69</v>
      </c>
      <c r="G442" s="64">
        <v>1</v>
      </c>
      <c r="H442" s="167">
        <v>4080.58</v>
      </c>
      <c r="I442" s="63">
        <v>69</v>
      </c>
      <c r="J442" s="73">
        <v>69</v>
      </c>
      <c r="K442" s="67">
        <v>1</v>
      </c>
      <c r="L442" s="68">
        <v>1.45</v>
      </c>
      <c r="M442" s="69">
        <v>25.53</v>
      </c>
      <c r="N442" s="74">
        <v>4235.68</v>
      </c>
      <c r="O442" s="84">
        <v>8316.26</v>
      </c>
      <c r="P442" s="72"/>
    </row>
    <row r="443" spans="1:16" s="60" customFormat="1" ht="20.25" customHeight="1" thickBot="1" x14ac:dyDescent="0.25">
      <c r="A443" s="59">
        <v>81</v>
      </c>
      <c r="C443" s="61" t="s">
        <v>1282</v>
      </c>
      <c r="D443" s="61" t="s">
        <v>1283</v>
      </c>
      <c r="E443" s="62" t="s">
        <v>1114</v>
      </c>
      <c r="F443" s="63">
        <v>90</v>
      </c>
      <c r="G443" s="64">
        <v>1</v>
      </c>
      <c r="H443" s="167">
        <v>4080.58</v>
      </c>
      <c r="I443" s="63">
        <v>90</v>
      </c>
      <c r="J443" s="73">
        <v>90</v>
      </c>
      <c r="K443" s="67">
        <v>1</v>
      </c>
      <c r="L443" s="68">
        <v>1.1100000000000001</v>
      </c>
      <c r="M443" s="69">
        <v>19.54</v>
      </c>
      <c r="N443" s="74">
        <v>3241.88</v>
      </c>
      <c r="O443" s="84">
        <v>7322.46</v>
      </c>
      <c r="P443" s="72"/>
    </row>
    <row r="444" spans="1:16" s="60" customFormat="1" ht="20.25" customHeight="1" thickBot="1" x14ac:dyDescent="0.25">
      <c r="A444" s="59">
        <v>82</v>
      </c>
      <c r="C444" s="61" t="s">
        <v>1284</v>
      </c>
      <c r="D444" s="61" t="s">
        <v>1285</v>
      </c>
      <c r="E444" s="62" t="s">
        <v>1286</v>
      </c>
      <c r="F444" s="63">
        <v>110</v>
      </c>
      <c r="G444" s="64">
        <v>4</v>
      </c>
      <c r="H444" s="167">
        <v>16322.32</v>
      </c>
      <c r="I444" s="63">
        <v>110</v>
      </c>
      <c r="J444" s="73">
        <v>110</v>
      </c>
      <c r="K444" s="67">
        <v>4</v>
      </c>
      <c r="L444" s="68">
        <v>3.64</v>
      </c>
      <c r="M444" s="69">
        <v>64.08</v>
      </c>
      <c r="N444" s="74">
        <v>10631.51</v>
      </c>
      <c r="O444" s="84">
        <v>26953.83</v>
      </c>
      <c r="P444" s="72"/>
    </row>
    <row r="445" spans="1:16" s="60" customFormat="1" ht="20.25" customHeight="1" thickBot="1" x14ac:dyDescent="0.25">
      <c r="A445" s="59">
        <v>83</v>
      </c>
      <c r="C445" s="61" t="s">
        <v>1287</v>
      </c>
      <c r="D445" s="61" t="s">
        <v>1288</v>
      </c>
      <c r="E445" s="62" t="s">
        <v>1114</v>
      </c>
      <c r="F445" s="63">
        <v>114</v>
      </c>
      <c r="G445" s="64">
        <v>2</v>
      </c>
      <c r="H445" s="167">
        <v>8161.16</v>
      </c>
      <c r="I445" s="63">
        <v>114</v>
      </c>
      <c r="J445" s="73">
        <v>114</v>
      </c>
      <c r="K445" s="67">
        <v>2</v>
      </c>
      <c r="L445" s="68">
        <v>1.75</v>
      </c>
      <c r="M445" s="69">
        <v>30.81</v>
      </c>
      <c r="N445" s="74">
        <v>5111.6899999999996</v>
      </c>
      <c r="O445" s="84">
        <v>13272.85</v>
      </c>
      <c r="P445" s="72"/>
    </row>
    <row r="446" spans="1:16" s="60" customFormat="1" ht="20.25" customHeight="1" thickBot="1" x14ac:dyDescent="0.25">
      <c r="A446" s="59">
        <v>84</v>
      </c>
      <c r="C446" s="61" t="s">
        <v>1289</v>
      </c>
      <c r="D446" s="61" t="s">
        <v>1290</v>
      </c>
      <c r="E446" s="62" t="s">
        <v>1291</v>
      </c>
      <c r="F446" s="63">
        <v>44</v>
      </c>
      <c r="G446" s="64">
        <v>1</v>
      </c>
      <c r="H446" s="167">
        <v>4080.58</v>
      </c>
      <c r="I446" s="63">
        <v>44</v>
      </c>
      <c r="J446" s="73">
        <v>44</v>
      </c>
      <c r="K446" s="67">
        <v>1</v>
      </c>
      <c r="L446" s="68">
        <v>2.27</v>
      </c>
      <c r="M446" s="69">
        <v>39.96</v>
      </c>
      <c r="N446" s="74">
        <v>6629.76</v>
      </c>
      <c r="O446" s="84">
        <v>10710.34</v>
      </c>
      <c r="P446" s="72"/>
    </row>
    <row r="447" spans="1:16" s="60" customFormat="1" ht="20.25" customHeight="1" thickBot="1" x14ac:dyDescent="0.25">
      <c r="A447" s="59">
        <v>85</v>
      </c>
      <c r="C447" s="61" t="s">
        <v>1292</v>
      </c>
      <c r="D447" s="61" t="s">
        <v>1293</v>
      </c>
      <c r="E447" s="62" t="s">
        <v>1114</v>
      </c>
      <c r="F447" s="63">
        <v>160</v>
      </c>
      <c r="G447" s="64">
        <v>5</v>
      </c>
      <c r="H447" s="167">
        <v>20402.900000000001</v>
      </c>
      <c r="I447" s="63">
        <v>160</v>
      </c>
      <c r="J447" s="73">
        <v>160</v>
      </c>
      <c r="K447" s="67">
        <v>5</v>
      </c>
      <c r="L447" s="68">
        <v>3.13</v>
      </c>
      <c r="M447" s="69">
        <v>55.1</v>
      </c>
      <c r="N447" s="74">
        <v>9141.64</v>
      </c>
      <c r="O447" s="84">
        <v>29544.54</v>
      </c>
      <c r="P447" s="72"/>
    </row>
    <row r="448" spans="1:16" s="60" customFormat="1" ht="20.25" customHeight="1" thickBot="1" x14ac:dyDescent="0.25">
      <c r="A448" s="59">
        <v>86</v>
      </c>
      <c r="C448" s="61" t="s">
        <v>1294</v>
      </c>
      <c r="D448" s="61" t="s">
        <v>1295</v>
      </c>
      <c r="E448" s="62" t="s">
        <v>1114</v>
      </c>
      <c r="F448" s="63">
        <v>87</v>
      </c>
      <c r="G448" s="64">
        <v>2</v>
      </c>
      <c r="H448" s="167">
        <v>8161.16</v>
      </c>
      <c r="I448" s="63">
        <v>87</v>
      </c>
      <c r="J448" s="73">
        <v>87</v>
      </c>
      <c r="K448" s="67">
        <v>2</v>
      </c>
      <c r="L448" s="68">
        <v>2.2999999999999998</v>
      </c>
      <c r="M448" s="69">
        <v>40.49</v>
      </c>
      <c r="N448" s="74">
        <v>6717.7</v>
      </c>
      <c r="O448" s="84">
        <v>14878.86</v>
      </c>
      <c r="P448" s="72"/>
    </row>
    <row r="449" spans="1:16" s="60" customFormat="1" ht="20.25" customHeight="1" thickBot="1" x14ac:dyDescent="0.25">
      <c r="A449" s="59">
        <v>87</v>
      </c>
      <c r="C449" s="61" t="s">
        <v>1296</v>
      </c>
      <c r="D449" s="61" t="s">
        <v>1297</v>
      </c>
      <c r="E449" s="62" t="s">
        <v>1114</v>
      </c>
      <c r="F449" s="63">
        <v>44</v>
      </c>
      <c r="G449" s="64">
        <v>1</v>
      </c>
      <c r="H449" s="167">
        <v>4080.58</v>
      </c>
      <c r="I449" s="63">
        <v>44</v>
      </c>
      <c r="J449" s="73">
        <v>44</v>
      </c>
      <c r="K449" s="67">
        <v>1</v>
      </c>
      <c r="L449" s="68">
        <v>2.27</v>
      </c>
      <c r="M449" s="69">
        <v>39.96</v>
      </c>
      <c r="N449" s="74">
        <v>6629.76</v>
      </c>
      <c r="O449" s="84">
        <v>10710.34</v>
      </c>
      <c r="P449" s="72"/>
    </row>
    <row r="450" spans="1:16" s="60" customFormat="1" ht="20.25" customHeight="1" thickBot="1" x14ac:dyDescent="0.25">
      <c r="A450" s="59">
        <v>88</v>
      </c>
      <c r="C450" s="61" t="s">
        <v>1298</v>
      </c>
      <c r="D450" s="61" t="s">
        <v>1299</v>
      </c>
      <c r="E450" s="62" t="s">
        <v>1114</v>
      </c>
      <c r="F450" s="63">
        <v>59</v>
      </c>
      <c r="G450" s="64">
        <v>2</v>
      </c>
      <c r="H450" s="167">
        <v>8161.16</v>
      </c>
      <c r="I450" s="63">
        <v>59</v>
      </c>
      <c r="J450" s="73">
        <v>59</v>
      </c>
      <c r="K450" s="67">
        <v>2</v>
      </c>
      <c r="L450" s="68">
        <v>3.39</v>
      </c>
      <c r="M450" s="69">
        <v>59.68</v>
      </c>
      <c r="N450" s="74">
        <v>9901.51</v>
      </c>
      <c r="O450" s="84">
        <v>18062.669999999998</v>
      </c>
      <c r="P450" s="72"/>
    </row>
    <row r="451" spans="1:16" s="60" customFormat="1" ht="20.25" customHeight="1" thickBot="1" x14ac:dyDescent="0.25">
      <c r="A451" s="59">
        <v>89</v>
      </c>
      <c r="C451" s="61" t="s">
        <v>1300</v>
      </c>
      <c r="D451" s="61" t="s">
        <v>1301</v>
      </c>
      <c r="E451" s="62" t="s">
        <v>1114</v>
      </c>
      <c r="F451" s="63">
        <v>66</v>
      </c>
      <c r="G451" s="64">
        <v>3</v>
      </c>
      <c r="H451" s="167">
        <v>12241.74</v>
      </c>
      <c r="I451" s="63">
        <v>66</v>
      </c>
      <c r="J451" s="73">
        <v>66</v>
      </c>
      <c r="K451" s="67">
        <v>3</v>
      </c>
      <c r="L451" s="68">
        <v>4.55</v>
      </c>
      <c r="M451" s="69">
        <v>80.099999999999994</v>
      </c>
      <c r="N451" s="74">
        <v>13289.39</v>
      </c>
      <c r="O451" s="84">
        <v>25531.13</v>
      </c>
      <c r="P451" s="72"/>
    </row>
    <row r="452" spans="1:16" s="60" customFormat="1" ht="20.25" customHeight="1" thickBot="1" x14ac:dyDescent="0.25">
      <c r="A452" s="59">
        <v>90</v>
      </c>
      <c r="C452" s="61" t="s">
        <v>1302</v>
      </c>
      <c r="D452" s="61" t="s">
        <v>1303</v>
      </c>
      <c r="E452" s="62" t="s">
        <v>1114</v>
      </c>
      <c r="F452" s="63">
        <v>58</v>
      </c>
      <c r="G452" s="64">
        <v>3</v>
      </c>
      <c r="H452" s="167">
        <v>12241.74</v>
      </c>
      <c r="I452" s="63">
        <v>58</v>
      </c>
      <c r="J452" s="73">
        <v>58</v>
      </c>
      <c r="K452" s="67">
        <v>3</v>
      </c>
      <c r="L452" s="68">
        <v>5.17</v>
      </c>
      <c r="M452" s="69">
        <v>91.01</v>
      </c>
      <c r="N452" s="74">
        <v>15099.47</v>
      </c>
      <c r="O452" s="84">
        <v>27341.21</v>
      </c>
      <c r="P452" s="72"/>
    </row>
    <row r="453" spans="1:16" s="60" customFormat="1" ht="20.25" customHeight="1" thickBot="1" x14ac:dyDescent="0.25">
      <c r="A453" s="59">
        <v>91</v>
      </c>
      <c r="C453" s="61" t="s">
        <v>1304</v>
      </c>
      <c r="D453" s="61" t="s">
        <v>1305</v>
      </c>
      <c r="E453" s="62" t="s">
        <v>1114</v>
      </c>
      <c r="F453" s="63">
        <v>50</v>
      </c>
      <c r="G453" s="64">
        <v>1</v>
      </c>
      <c r="H453" s="167">
        <v>4080.58</v>
      </c>
      <c r="I453" s="63">
        <v>50</v>
      </c>
      <c r="J453" s="73">
        <v>50</v>
      </c>
      <c r="K453" s="67">
        <v>1</v>
      </c>
      <c r="L453" s="68">
        <v>2</v>
      </c>
      <c r="M453" s="69">
        <v>35.21</v>
      </c>
      <c r="N453" s="74">
        <v>5841.69</v>
      </c>
      <c r="O453" s="84">
        <v>9922.27</v>
      </c>
      <c r="P453" s="72"/>
    </row>
    <row r="454" spans="1:16" s="60" customFormat="1" ht="20.25" customHeight="1" thickBot="1" x14ac:dyDescent="0.25">
      <c r="A454" s="59">
        <v>92</v>
      </c>
      <c r="C454" s="61" t="s">
        <v>1306</v>
      </c>
      <c r="D454" s="61" t="s">
        <v>1178</v>
      </c>
      <c r="E454" s="62" t="s">
        <v>1307</v>
      </c>
      <c r="F454" s="63">
        <v>44</v>
      </c>
      <c r="G454" s="64">
        <v>2</v>
      </c>
      <c r="H454" s="167">
        <v>8161.16</v>
      </c>
      <c r="I454" s="63">
        <v>44</v>
      </c>
      <c r="J454" s="73">
        <v>44</v>
      </c>
      <c r="K454" s="67">
        <v>2</v>
      </c>
      <c r="L454" s="68">
        <v>4.55</v>
      </c>
      <c r="M454" s="69">
        <v>80.099999999999994</v>
      </c>
      <c r="N454" s="74">
        <v>13289.39</v>
      </c>
      <c r="O454" s="84">
        <v>21450.55</v>
      </c>
      <c r="P454" s="72"/>
    </row>
    <row r="455" spans="1:16" s="60" customFormat="1" ht="20.25" customHeight="1" thickBot="1" x14ac:dyDescent="0.25">
      <c r="A455" s="59">
        <v>93</v>
      </c>
      <c r="C455" s="61" t="s">
        <v>1308</v>
      </c>
      <c r="D455" s="61" t="s">
        <v>1309</v>
      </c>
      <c r="E455" s="62" t="s">
        <v>1310</v>
      </c>
      <c r="F455" s="63">
        <v>115</v>
      </c>
      <c r="G455" s="64">
        <v>1</v>
      </c>
      <c r="H455" s="167">
        <v>4080.58</v>
      </c>
      <c r="I455" s="63">
        <v>115</v>
      </c>
      <c r="J455" s="73">
        <v>115</v>
      </c>
      <c r="K455" s="67">
        <v>1</v>
      </c>
      <c r="L455" s="68">
        <v>0.87</v>
      </c>
      <c r="M455" s="69">
        <v>15.32</v>
      </c>
      <c r="N455" s="74">
        <v>2541.7399999999998</v>
      </c>
      <c r="O455" s="84">
        <v>6622.32</v>
      </c>
      <c r="P455" s="72"/>
    </row>
    <row r="456" spans="1:16" s="60" customFormat="1" ht="20.25" customHeight="1" thickBot="1" x14ac:dyDescent="0.25">
      <c r="A456" s="59">
        <v>94</v>
      </c>
      <c r="C456" s="61" t="s">
        <v>1311</v>
      </c>
      <c r="D456" s="61" t="s">
        <v>1312</v>
      </c>
      <c r="E456" s="62" t="s">
        <v>1313</v>
      </c>
      <c r="F456" s="63">
        <v>86</v>
      </c>
      <c r="G456" s="64">
        <v>3</v>
      </c>
      <c r="H456" s="167">
        <v>12241.74</v>
      </c>
      <c r="I456" s="63">
        <v>86</v>
      </c>
      <c r="J456" s="73">
        <v>86</v>
      </c>
      <c r="K456" s="67">
        <v>3</v>
      </c>
      <c r="L456" s="68">
        <v>3.49</v>
      </c>
      <c r="M456" s="69">
        <v>61.44</v>
      </c>
      <c r="N456" s="74">
        <v>10193.51</v>
      </c>
      <c r="O456" s="84">
        <v>22435.25</v>
      </c>
      <c r="P456" s="72"/>
    </row>
    <row r="457" spans="1:16" s="60" customFormat="1" ht="20.25" customHeight="1" thickBot="1" x14ac:dyDescent="0.25">
      <c r="A457" s="59">
        <v>95</v>
      </c>
      <c r="C457" s="61" t="s">
        <v>1314</v>
      </c>
      <c r="D457" s="61" t="s">
        <v>1315</v>
      </c>
      <c r="E457" s="62" t="s">
        <v>1313</v>
      </c>
      <c r="F457" s="63">
        <v>48</v>
      </c>
      <c r="G457" s="64">
        <v>1</v>
      </c>
      <c r="H457" s="167">
        <v>4080.58</v>
      </c>
      <c r="I457" s="63">
        <v>48</v>
      </c>
      <c r="J457" s="73">
        <v>48</v>
      </c>
      <c r="K457" s="67">
        <v>1</v>
      </c>
      <c r="L457" s="68">
        <v>2.08</v>
      </c>
      <c r="M457" s="69">
        <v>36.619999999999997</v>
      </c>
      <c r="N457" s="74">
        <v>6075.62</v>
      </c>
      <c r="O457" s="84">
        <v>10156.200000000001</v>
      </c>
      <c r="P457" s="72"/>
    </row>
    <row r="458" spans="1:16" s="60" customFormat="1" ht="20.25" customHeight="1" thickBot="1" x14ac:dyDescent="0.25">
      <c r="A458" s="59">
        <v>96</v>
      </c>
      <c r="C458" s="61" t="s">
        <v>1316</v>
      </c>
      <c r="D458" s="61" t="s">
        <v>1317</v>
      </c>
      <c r="E458" s="62" t="s">
        <v>1318</v>
      </c>
      <c r="F458" s="63">
        <v>80</v>
      </c>
      <c r="G458" s="64">
        <v>2</v>
      </c>
      <c r="H458" s="167">
        <v>8161.16</v>
      </c>
      <c r="I458" s="63">
        <v>80</v>
      </c>
      <c r="J458" s="73">
        <v>80</v>
      </c>
      <c r="K458" s="67">
        <v>2</v>
      </c>
      <c r="L458" s="68">
        <v>2.5</v>
      </c>
      <c r="M458" s="69">
        <v>44.01</v>
      </c>
      <c r="N458" s="74">
        <v>7301.7</v>
      </c>
      <c r="O458" s="84">
        <v>15462.86</v>
      </c>
      <c r="P458" s="72"/>
    </row>
    <row r="459" spans="1:16" s="60" customFormat="1" ht="20.25" customHeight="1" thickBot="1" x14ac:dyDescent="0.25">
      <c r="A459" s="59">
        <v>97</v>
      </c>
      <c r="C459" s="61" t="s">
        <v>1319</v>
      </c>
      <c r="D459" s="61" t="s">
        <v>1320</v>
      </c>
      <c r="E459" s="62" t="s">
        <v>1321</v>
      </c>
      <c r="F459" s="63">
        <v>121</v>
      </c>
      <c r="G459" s="64">
        <v>2</v>
      </c>
      <c r="H459" s="167">
        <v>8161.16</v>
      </c>
      <c r="I459" s="63">
        <v>121</v>
      </c>
      <c r="J459" s="73">
        <v>121</v>
      </c>
      <c r="K459" s="67">
        <v>2</v>
      </c>
      <c r="L459" s="68">
        <v>1.65</v>
      </c>
      <c r="M459" s="69">
        <v>29.05</v>
      </c>
      <c r="N459" s="74">
        <v>4819.6899999999996</v>
      </c>
      <c r="O459" s="84">
        <v>12980.85</v>
      </c>
      <c r="P459" s="72"/>
    </row>
    <row r="460" spans="1:16" s="60" customFormat="1" ht="20.25" customHeight="1" thickBot="1" x14ac:dyDescent="0.25">
      <c r="A460" s="59">
        <v>98</v>
      </c>
      <c r="C460" s="61" t="s">
        <v>1322</v>
      </c>
      <c r="D460" s="61" t="s">
        <v>167</v>
      </c>
      <c r="E460" s="62" t="s">
        <v>1114</v>
      </c>
      <c r="F460" s="63">
        <v>87</v>
      </c>
      <c r="G460" s="64">
        <v>2</v>
      </c>
      <c r="H460" s="167">
        <v>8161.16</v>
      </c>
      <c r="I460" s="63">
        <v>87</v>
      </c>
      <c r="J460" s="73">
        <v>87</v>
      </c>
      <c r="K460" s="67">
        <v>2</v>
      </c>
      <c r="L460" s="68">
        <v>2.2999999999999998</v>
      </c>
      <c r="M460" s="69">
        <v>40.49</v>
      </c>
      <c r="N460" s="74">
        <v>6717.7</v>
      </c>
      <c r="O460" s="84">
        <v>14878.86</v>
      </c>
      <c r="P460" s="72"/>
    </row>
    <row r="461" spans="1:16" s="60" customFormat="1" ht="20.25" customHeight="1" thickBot="1" x14ac:dyDescent="0.25">
      <c r="A461" s="59">
        <v>99</v>
      </c>
      <c r="C461" s="61" t="s">
        <v>1323</v>
      </c>
      <c r="D461" s="61" t="s">
        <v>1324</v>
      </c>
      <c r="E461" s="62" t="s">
        <v>1325</v>
      </c>
      <c r="F461" s="63">
        <v>109</v>
      </c>
      <c r="G461" s="64">
        <v>3</v>
      </c>
      <c r="H461" s="167">
        <v>12241.74</v>
      </c>
      <c r="I461" s="63">
        <v>109</v>
      </c>
      <c r="J461" s="73">
        <v>109</v>
      </c>
      <c r="K461" s="67">
        <v>3</v>
      </c>
      <c r="L461" s="68">
        <v>2.75</v>
      </c>
      <c r="M461" s="69">
        <v>48.41</v>
      </c>
      <c r="N461" s="74">
        <v>8031.7</v>
      </c>
      <c r="O461" s="84">
        <v>20273.439999999999</v>
      </c>
      <c r="P461" s="72"/>
    </row>
    <row r="462" spans="1:16" s="60" customFormat="1" ht="20.25" customHeight="1" thickBot="1" x14ac:dyDescent="0.25">
      <c r="A462" s="59">
        <v>100</v>
      </c>
      <c r="C462" s="61" t="s">
        <v>1326</v>
      </c>
      <c r="D462" s="61" t="s">
        <v>1327</v>
      </c>
      <c r="E462" s="62" t="s">
        <v>1325</v>
      </c>
      <c r="F462" s="63">
        <v>30</v>
      </c>
      <c r="G462" s="64">
        <v>1</v>
      </c>
      <c r="H462" s="167">
        <v>4080.58</v>
      </c>
      <c r="I462" s="63">
        <v>30</v>
      </c>
      <c r="J462" s="73">
        <v>30</v>
      </c>
      <c r="K462" s="67">
        <v>1</v>
      </c>
      <c r="L462" s="68">
        <v>3.33</v>
      </c>
      <c r="M462" s="69">
        <v>58.62</v>
      </c>
      <c r="N462" s="74">
        <v>9725.64</v>
      </c>
      <c r="O462" s="84">
        <v>13806.22</v>
      </c>
      <c r="P462" s="72"/>
    </row>
    <row r="463" spans="1:16" s="60" customFormat="1" ht="20.25" customHeight="1" thickBot="1" x14ac:dyDescent="0.25">
      <c r="A463" s="59">
        <v>101</v>
      </c>
      <c r="C463" s="61" t="s">
        <v>1328</v>
      </c>
      <c r="D463" s="61" t="s">
        <v>1329</v>
      </c>
      <c r="E463" s="62" t="s">
        <v>1330</v>
      </c>
      <c r="F463" s="63">
        <v>75</v>
      </c>
      <c r="G463" s="64">
        <v>3</v>
      </c>
      <c r="H463" s="167">
        <v>12241.74</v>
      </c>
      <c r="I463" s="63">
        <v>75</v>
      </c>
      <c r="J463" s="73">
        <v>75</v>
      </c>
      <c r="K463" s="67">
        <v>3</v>
      </c>
      <c r="L463" s="68">
        <v>4</v>
      </c>
      <c r="M463" s="69">
        <v>70.42</v>
      </c>
      <c r="N463" s="74">
        <v>11683.38</v>
      </c>
      <c r="O463" s="84">
        <v>23925.119999999999</v>
      </c>
      <c r="P463" s="72"/>
    </row>
    <row r="464" spans="1:16" s="60" customFormat="1" ht="20.25" customHeight="1" thickBot="1" x14ac:dyDescent="0.25">
      <c r="A464" s="59">
        <v>102</v>
      </c>
      <c r="C464" s="61" t="s">
        <v>1331</v>
      </c>
      <c r="D464" s="61" t="s">
        <v>1332</v>
      </c>
      <c r="E464" s="62" t="s">
        <v>1333</v>
      </c>
      <c r="F464" s="63">
        <v>36</v>
      </c>
      <c r="G464" s="64">
        <v>2</v>
      </c>
      <c r="H464" s="167">
        <v>8161.16</v>
      </c>
      <c r="I464" s="63">
        <v>36</v>
      </c>
      <c r="J464" s="73">
        <v>36</v>
      </c>
      <c r="K464" s="67">
        <v>2</v>
      </c>
      <c r="L464" s="68">
        <v>5.56</v>
      </c>
      <c r="M464" s="69">
        <v>97.88</v>
      </c>
      <c r="N464" s="74">
        <v>16239.27</v>
      </c>
      <c r="O464" s="84">
        <v>24400.43</v>
      </c>
      <c r="P464" s="72"/>
    </row>
    <row r="465" spans="1:16" s="60" customFormat="1" ht="20.25" customHeight="1" thickBot="1" x14ac:dyDescent="0.25">
      <c r="A465" s="59">
        <v>103</v>
      </c>
      <c r="C465" s="61" t="s">
        <v>1334</v>
      </c>
      <c r="D465" s="61" t="s">
        <v>1335</v>
      </c>
      <c r="E465" s="62" t="s">
        <v>1333</v>
      </c>
      <c r="F465" s="63">
        <v>33</v>
      </c>
      <c r="G465" s="64">
        <v>1</v>
      </c>
      <c r="H465" s="167">
        <v>4080.58</v>
      </c>
      <c r="I465" s="63">
        <v>33</v>
      </c>
      <c r="J465" s="73">
        <v>33</v>
      </c>
      <c r="K465" s="67">
        <v>1</v>
      </c>
      <c r="L465" s="68">
        <v>3.03</v>
      </c>
      <c r="M465" s="69">
        <v>53.34</v>
      </c>
      <c r="N465" s="74">
        <v>8849.64</v>
      </c>
      <c r="O465" s="84">
        <v>12930.22</v>
      </c>
      <c r="P465" s="72"/>
    </row>
    <row r="466" spans="1:16" s="60" customFormat="1" ht="20.25" customHeight="1" thickBot="1" x14ac:dyDescent="0.25">
      <c r="A466" s="59">
        <v>104</v>
      </c>
      <c r="C466" s="61" t="s">
        <v>1336</v>
      </c>
      <c r="D466" s="61" t="s">
        <v>1337</v>
      </c>
      <c r="E466" s="62" t="s">
        <v>1338</v>
      </c>
      <c r="F466" s="63">
        <v>17</v>
      </c>
      <c r="G466" s="64">
        <v>1</v>
      </c>
      <c r="H466" s="167">
        <v>4080.58</v>
      </c>
      <c r="I466" s="63">
        <v>17</v>
      </c>
      <c r="J466" s="73">
        <v>17</v>
      </c>
      <c r="K466" s="67">
        <v>1</v>
      </c>
      <c r="L466" s="68">
        <v>5.88</v>
      </c>
      <c r="M466" s="69">
        <v>103.51</v>
      </c>
      <c r="N466" s="74">
        <v>17173.34</v>
      </c>
      <c r="O466" s="84">
        <v>21253.919999999998</v>
      </c>
      <c r="P466" s="72"/>
    </row>
    <row r="467" spans="1:16" s="60" customFormat="1" ht="20.25" customHeight="1" thickBot="1" x14ac:dyDescent="0.25">
      <c r="A467" s="59">
        <v>105</v>
      </c>
      <c r="C467" s="61" t="s">
        <v>1339</v>
      </c>
      <c r="D467" s="61" t="s">
        <v>1340</v>
      </c>
      <c r="E467" s="62" t="s">
        <v>1341</v>
      </c>
      <c r="F467" s="63">
        <v>43</v>
      </c>
      <c r="G467" s="64">
        <v>2</v>
      </c>
      <c r="H467" s="167">
        <v>8161.16</v>
      </c>
      <c r="I467" s="63">
        <v>43</v>
      </c>
      <c r="J467" s="73">
        <v>43</v>
      </c>
      <c r="K467" s="67">
        <v>2</v>
      </c>
      <c r="L467" s="68">
        <v>4.6500000000000004</v>
      </c>
      <c r="M467" s="69">
        <v>81.86</v>
      </c>
      <c r="N467" s="74">
        <v>13581.39</v>
      </c>
      <c r="O467" s="84">
        <v>21742.55</v>
      </c>
      <c r="P467" s="72"/>
    </row>
    <row r="468" spans="1:16" s="60" customFormat="1" ht="20.25" customHeight="1" thickBot="1" x14ac:dyDescent="0.25">
      <c r="A468" s="59">
        <v>106</v>
      </c>
      <c r="C468" s="61" t="s">
        <v>1342</v>
      </c>
      <c r="D468" s="61" t="s">
        <v>1343</v>
      </c>
      <c r="E468" s="62" t="s">
        <v>1341</v>
      </c>
      <c r="F468" s="63">
        <v>35</v>
      </c>
      <c r="G468" s="64">
        <v>2</v>
      </c>
      <c r="H468" s="167">
        <v>8161.16</v>
      </c>
      <c r="I468" s="63">
        <v>35</v>
      </c>
      <c r="J468" s="73">
        <v>35</v>
      </c>
      <c r="K468" s="67">
        <v>2</v>
      </c>
      <c r="L468" s="68">
        <v>5.71</v>
      </c>
      <c r="M468" s="69">
        <v>100.52</v>
      </c>
      <c r="N468" s="74">
        <v>16677.27</v>
      </c>
      <c r="O468" s="84">
        <v>24838.43</v>
      </c>
      <c r="P468" s="72"/>
    </row>
    <row r="469" spans="1:16" s="60" customFormat="1" ht="20.25" customHeight="1" thickBot="1" x14ac:dyDescent="0.25">
      <c r="A469" s="59">
        <v>107</v>
      </c>
      <c r="C469" s="61" t="s">
        <v>1344</v>
      </c>
      <c r="D469" s="61" t="s">
        <v>1345</v>
      </c>
      <c r="E469" s="62" t="s">
        <v>1106</v>
      </c>
      <c r="F469" s="63">
        <v>160</v>
      </c>
      <c r="G469" s="64">
        <v>3</v>
      </c>
      <c r="H469" s="167">
        <v>12241.74</v>
      </c>
      <c r="I469" s="63">
        <v>160</v>
      </c>
      <c r="J469" s="73">
        <v>160</v>
      </c>
      <c r="K469" s="67">
        <v>3</v>
      </c>
      <c r="L469" s="68">
        <v>1.88</v>
      </c>
      <c r="M469" s="69">
        <v>33.1</v>
      </c>
      <c r="N469" s="74">
        <v>5491.62</v>
      </c>
      <c r="O469" s="84">
        <v>17733.36</v>
      </c>
      <c r="P469" s="72"/>
    </row>
    <row r="470" spans="1:16" s="60" customFormat="1" ht="20.25" customHeight="1" thickBot="1" x14ac:dyDescent="0.25">
      <c r="A470" s="59">
        <v>108</v>
      </c>
      <c r="C470" s="61" t="s">
        <v>1346</v>
      </c>
      <c r="D470" s="61" t="s">
        <v>1347</v>
      </c>
      <c r="E470" s="62" t="s">
        <v>1106</v>
      </c>
      <c r="F470" s="63">
        <v>37</v>
      </c>
      <c r="G470" s="64">
        <v>1</v>
      </c>
      <c r="H470" s="167">
        <v>4080.58</v>
      </c>
      <c r="I470" s="63">
        <v>37</v>
      </c>
      <c r="J470" s="73">
        <v>37</v>
      </c>
      <c r="K470" s="67">
        <v>1</v>
      </c>
      <c r="L470" s="68">
        <v>2.7</v>
      </c>
      <c r="M470" s="69">
        <v>47.53</v>
      </c>
      <c r="N470" s="74">
        <v>7885.7</v>
      </c>
      <c r="O470" s="84">
        <v>11966.28</v>
      </c>
      <c r="P470" s="72"/>
    </row>
    <row r="471" spans="1:16" s="60" customFormat="1" ht="20.25" customHeight="1" thickBot="1" x14ac:dyDescent="0.25">
      <c r="A471" s="59">
        <v>109</v>
      </c>
      <c r="C471" s="61" t="s">
        <v>1348</v>
      </c>
      <c r="D471" s="61" t="s">
        <v>1349</v>
      </c>
      <c r="E471" s="62" t="s">
        <v>1106</v>
      </c>
      <c r="F471" s="63">
        <v>137</v>
      </c>
      <c r="G471" s="64">
        <v>2</v>
      </c>
      <c r="H471" s="167">
        <v>8161.16</v>
      </c>
      <c r="I471" s="63">
        <v>137</v>
      </c>
      <c r="J471" s="73">
        <v>137</v>
      </c>
      <c r="K471" s="67">
        <v>2</v>
      </c>
      <c r="L471" s="68">
        <v>1.46</v>
      </c>
      <c r="M471" s="69">
        <v>25.7</v>
      </c>
      <c r="N471" s="74">
        <v>4263.8900000000003</v>
      </c>
      <c r="O471" s="84">
        <v>12425.05</v>
      </c>
      <c r="P471" s="72"/>
    </row>
    <row r="472" spans="1:16" s="60" customFormat="1" ht="20.25" customHeight="1" thickBot="1" x14ac:dyDescent="0.25">
      <c r="A472" s="59">
        <v>110</v>
      </c>
      <c r="C472" s="61" t="s">
        <v>1350</v>
      </c>
      <c r="D472" s="61" t="s">
        <v>1351</v>
      </c>
      <c r="E472" s="62" t="s">
        <v>1352</v>
      </c>
      <c r="F472" s="63">
        <v>45</v>
      </c>
      <c r="G472" s="64">
        <v>1</v>
      </c>
      <c r="H472" s="167">
        <v>4080.58</v>
      </c>
      <c r="I472" s="63">
        <v>45</v>
      </c>
      <c r="J472" s="73">
        <v>45</v>
      </c>
      <c r="K472" s="67">
        <v>1</v>
      </c>
      <c r="L472" s="68">
        <v>2.2200000000000002</v>
      </c>
      <c r="M472" s="69">
        <v>39.08</v>
      </c>
      <c r="N472" s="74">
        <v>6483.76</v>
      </c>
      <c r="O472" s="84">
        <v>10564.34</v>
      </c>
      <c r="P472" s="72"/>
    </row>
    <row r="473" spans="1:16" s="60" customFormat="1" ht="20.25" customHeight="1" thickBot="1" x14ac:dyDescent="0.25">
      <c r="A473" s="59">
        <v>111</v>
      </c>
      <c r="C473" s="61" t="s">
        <v>1353</v>
      </c>
      <c r="D473" s="61" t="s">
        <v>1354</v>
      </c>
      <c r="E473" s="62" t="s">
        <v>1355</v>
      </c>
      <c r="F473" s="63">
        <v>151</v>
      </c>
      <c r="G473" s="64">
        <v>2</v>
      </c>
      <c r="H473" s="167">
        <v>8161.16</v>
      </c>
      <c r="I473" s="63">
        <v>151</v>
      </c>
      <c r="J473" s="73">
        <v>151</v>
      </c>
      <c r="K473" s="67">
        <v>2</v>
      </c>
      <c r="L473" s="68">
        <v>1.32</v>
      </c>
      <c r="M473" s="69">
        <v>23.24</v>
      </c>
      <c r="N473" s="74">
        <v>3855.75</v>
      </c>
      <c r="O473" s="84">
        <v>12016.91</v>
      </c>
      <c r="P473" s="72"/>
    </row>
    <row r="474" spans="1:16" s="60" customFormat="1" ht="20.25" customHeight="1" thickBot="1" x14ac:dyDescent="0.25">
      <c r="A474" s="59">
        <v>112</v>
      </c>
      <c r="C474" s="61" t="s">
        <v>1356</v>
      </c>
      <c r="D474" s="61" t="s">
        <v>1357</v>
      </c>
      <c r="E474" s="62" t="s">
        <v>1358</v>
      </c>
      <c r="F474" s="63">
        <v>43</v>
      </c>
      <c r="G474" s="64">
        <v>1</v>
      </c>
      <c r="H474" s="167">
        <v>4080.58</v>
      </c>
      <c r="I474" s="63">
        <v>43</v>
      </c>
      <c r="J474" s="73">
        <v>43</v>
      </c>
      <c r="K474" s="67">
        <v>1</v>
      </c>
      <c r="L474" s="68">
        <v>2.33</v>
      </c>
      <c r="M474" s="69">
        <v>41.02</v>
      </c>
      <c r="N474" s="74">
        <v>6805.63</v>
      </c>
      <c r="O474" s="84">
        <v>10886.21</v>
      </c>
      <c r="P474" s="72"/>
    </row>
    <row r="475" spans="1:16" s="60" customFormat="1" ht="20.25" customHeight="1" thickBot="1" x14ac:dyDescent="0.25">
      <c r="A475" s="59">
        <v>113</v>
      </c>
      <c r="C475" s="61" t="s">
        <v>1359</v>
      </c>
      <c r="D475" s="61" t="s">
        <v>1360</v>
      </c>
      <c r="E475" s="62" t="s">
        <v>1358</v>
      </c>
      <c r="F475" s="63">
        <v>86</v>
      </c>
      <c r="G475" s="64">
        <v>1</v>
      </c>
      <c r="H475" s="167">
        <v>4080.58</v>
      </c>
      <c r="I475" s="63">
        <v>86</v>
      </c>
      <c r="J475" s="73">
        <v>86</v>
      </c>
      <c r="K475" s="67">
        <v>1</v>
      </c>
      <c r="L475" s="68">
        <v>1.1599999999999999</v>
      </c>
      <c r="M475" s="69">
        <v>20.420000000000002</v>
      </c>
      <c r="N475" s="74">
        <v>3387.88</v>
      </c>
      <c r="O475" s="84">
        <v>7468.46</v>
      </c>
      <c r="P475" s="72"/>
    </row>
    <row r="476" spans="1:16" s="60" customFormat="1" ht="20.25" customHeight="1" thickBot="1" x14ac:dyDescent="0.25">
      <c r="A476" s="59">
        <v>114</v>
      </c>
      <c r="C476" s="61" t="s">
        <v>1361</v>
      </c>
      <c r="D476" s="61" t="s">
        <v>1362</v>
      </c>
      <c r="E476" s="62" t="s">
        <v>1363</v>
      </c>
      <c r="F476" s="63">
        <v>24</v>
      </c>
      <c r="G476" s="64">
        <v>2</v>
      </c>
      <c r="H476" s="167">
        <v>8161.16</v>
      </c>
      <c r="I476" s="63">
        <v>24</v>
      </c>
      <c r="J476" s="73">
        <v>24</v>
      </c>
      <c r="K476" s="67">
        <v>2</v>
      </c>
      <c r="L476" s="68">
        <v>8.33</v>
      </c>
      <c r="M476" s="69">
        <v>146.63999999999999</v>
      </c>
      <c r="N476" s="74">
        <v>24329.040000000001</v>
      </c>
      <c r="O476" s="84">
        <v>32490.2</v>
      </c>
      <c r="P476" s="72"/>
    </row>
    <row r="477" spans="1:16" s="60" customFormat="1" ht="20.25" customHeight="1" thickBot="1" x14ac:dyDescent="0.25">
      <c r="A477" s="59">
        <v>115</v>
      </c>
      <c r="C477" s="61" t="s">
        <v>1364</v>
      </c>
      <c r="D477" s="61" t="s">
        <v>1365</v>
      </c>
      <c r="E477" s="62" t="s">
        <v>1114</v>
      </c>
      <c r="F477" s="63">
        <v>148</v>
      </c>
      <c r="G477" s="64">
        <v>5</v>
      </c>
      <c r="H477" s="167">
        <v>20402.900000000001</v>
      </c>
      <c r="I477" s="63">
        <v>148</v>
      </c>
      <c r="J477" s="73">
        <v>148</v>
      </c>
      <c r="K477" s="67">
        <v>5</v>
      </c>
      <c r="L477" s="68">
        <v>3.38</v>
      </c>
      <c r="M477" s="69">
        <v>59.5</v>
      </c>
      <c r="N477" s="74">
        <v>9871.65</v>
      </c>
      <c r="O477" s="84">
        <v>30274.55</v>
      </c>
      <c r="P477" s="72"/>
    </row>
    <row r="478" spans="1:16" s="60" customFormat="1" ht="20.25" customHeight="1" thickBot="1" x14ac:dyDescent="0.25">
      <c r="A478" s="59">
        <v>116</v>
      </c>
      <c r="C478" s="61" t="s">
        <v>1366</v>
      </c>
      <c r="D478" s="61" t="s">
        <v>1367</v>
      </c>
      <c r="E478" s="62" t="s">
        <v>1368</v>
      </c>
      <c r="F478" s="63">
        <v>23</v>
      </c>
      <c r="G478" s="64">
        <v>2</v>
      </c>
      <c r="H478" s="167">
        <v>8161.16</v>
      </c>
      <c r="I478" s="63">
        <v>23</v>
      </c>
      <c r="J478" s="73">
        <v>23</v>
      </c>
      <c r="K478" s="67">
        <v>2</v>
      </c>
      <c r="L478" s="68">
        <v>8.6999999999999993</v>
      </c>
      <c r="M478" s="69">
        <v>153.15</v>
      </c>
      <c r="N478" s="74">
        <v>25409.119999999999</v>
      </c>
      <c r="O478" s="84">
        <v>33570.28</v>
      </c>
      <c r="P478" s="72"/>
    </row>
    <row r="479" spans="1:16" s="60" customFormat="1" ht="20.25" customHeight="1" thickBot="1" x14ac:dyDescent="0.25">
      <c r="A479" s="59">
        <v>117</v>
      </c>
      <c r="C479" s="61" t="s">
        <v>1369</v>
      </c>
      <c r="D479" s="61" t="s">
        <v>1370</v>
      </c>
      <c r="E479" s="62" t="s">
        <v>1371</v>
      </c>
      <c r="F479" s="63">
        <v>88</v>
      </c>
      <c r="G479" s="64">
        <v>1</v>
      </c>
      <c r="H479" s="167">
        <v>4080.58</v>
      </c>
      <c r="I479" s="63">
        <v>88</v>
      </c>
      <c r="J479" s="73">
        <v>88</v>
      </c>
      <c r="K479" s="67">
        <v>1</v>
      </c>
      <c r="L479" s="68">
        <v>1.1399999999999999</v>
      </c>
      <c r="M479" s="69">
        <v>20.07</v>
      </c>
      <c r="N479" s="74">
        <v>3329.81</v>
      </c>
      <c r="O479" s="84">
        <v>7410.39</v>
      </c>
      <c r="P479" s="72"/>
    </row>
    <row r="480" spans="1:16" s="60" customFormat="1" ht="20.25" customHeight="1" thickBot="1" x14ac:dyDescent="0.25">
      <c r="A480" s="59">
        <v>118</v>
      </c>
      <c r="C480" s="61" t="s">
        <v>1372</v>
      </c>
      <c r="D480" s="61" t="s">
        <v>1373</v>
      </c>
      <c r="E480" s="62" t="s">
        <v>1371</v>
      </c>
      <c r="F480" s="63">
        <v>56</v>
      </c>
      <c r="G480" s="64">
        <v>3</v>
      </c>
      <c r="H480" s="167">
        <v>12241.74</v>
      </c>
      <c r="I480" s="63">
        <v>56</v>
      </c>
      <c r="J480" s="73">
        <v>56</v>
      </c>
      <c r="K480" s="67">
        <v>3</v>
      </c>
      <c r="L480" s="68">
        <v>5.36</v>
      </c>
      <c r="M480" s="69">
        <v>94.36</v>
      </c>
      <c r="N480" s="74">
        <v>15655.27</v>
      </c>
      <c r="O480" s="84">
        <v>27897.01</v>
      </c>
      <c r="P480" s="72"/>
    </row>
    <row r="481" spans="1:16" s="60" customFormat="1" ht="20.25" customHeight="1" thickBot="1" x14ac:dyDescent="0.25">
      <c r="A481" s="59">
        <v>119</v>
      </c>
      <c r="C481" s="61" t="s">
        <v>1374</v>
      </c>
      <c r="D481" s="61" t="s">
        <v>1324</v>
      </c>
      <c r="E481" s="62" t="s">
        <v>1371</v>
      </c>
      <c r="F481" s="63">
        <v>103</v>
      </c>
      <c r="G481" s="64">
        <v>1</v>
      </c>
      <c r="H481" s="167">
        <v>4080.58</v>
      </c>
      <c r="I481" s="63">
        <v>103</v>
      </c>
      <c r="J481" s="73">
        <v>103</v>
      </c>
      <c r="K481" s="67">
        <v>1</v>
      </c>
      <c r="L481" s="68">
        <v>0.97</v>
      </c>
      <c r="M481" s="69">
        <v>17.079999999999998</v>
      </c>
      <c r="N481" s="74">
        <v>2833.74</v>
      </c>
      <c r="O481" s="84">
        <v>6914.32</v>
      </c>
      <c r="P481" s="72"/>
    </row>
    <row r="482" spans="1:16" s="60" customFormat="1" ht="20.25" customHeight="1" thickBot="1" x14ac:dyDescent="0.25">
      <c r="A482" s="59">
        <v>120</v>
      </c>
      <c r="C482" s="61" t="s">
        <v>1375</v>
      </c>
      <c r="D482" s="61" t="s">
        <v>1376</v>
      </c>
      <c r="E482" s="62" t="s">
        <v>1377</v>
      </c>
      <c r="F482" s="63">
        <v>91</v>
      </c>
      <c r="G482" s="64">
        <v>1</v>
      </c>
      <c r="H482" s="167">
        <v>4080.58</v>
      </c>
      <c r="I482" s="63">
        <v>91</v>
      </c>
      <c r="J482" s="73">
        <v>91</v>
      </c>
      <c r="K482" s="67">
        <v>1</v>
      </c>
      <c r="L482" s="68">
        <v>1.1000000000000001</v>
      </c>
      <c r="M482" s="69">
        <v>19.36</v>
      </c>
      <c r="N482" s="74">
        <v>3212.02</v>
      </c>
      <c r="O482" s="84">
        <v>7292.6</v>
      </c>
      <c r="P482" s="72"/>
    </row>
    <row r="483" spans="1:16" s="60" customFormat="1" ht="20.25" customHeight="1" thickBot="1" x14ac:dyDescent="0.25">
      <c r="A483" s="59">
        <v>121</v>
      </c>
      <c r="C483" s="61" t="s">
        <v>1378</v>
      </c>
      <c r="D483" s="61" t="s">
        <v>1379</v>
      </c>
      <c r="E483" s="62" t="s">
        <v>1114</v>
      </c>
      <c r="F483" s="63">
        <v>42</v>
      </c>
      <c r="G483" s="64">
        <v>1</v>
      </c>
      <c r="H483" s="167">
        <v>4080.58</v>
      </c>
      <c r="I483" s="63">
        <v>42</v>
      </c>
      <c r="J483" s="73">
        <v>42</v>
      </c>
      <c r="K483" s="67">
        <v>1</v>
      </c>
      <c r="L483" s="68">
        <v>2.38</v>
      </c>
      <c r="M483" s="69">
        <v>41.9</v>
      </c>
      <c r="N483" s="74">
        <v>6951.63</v>
      </c>
      <c r="O483" s="84">
        <v>11032.21</v>
      </c>
      <c r="P483" s="72"/>
    </row>
    <row r="484" spans="1:16" s="60" customFormat="1" ht="20.25" customHeight="1" thickBot="1" x14ac:dyDescent="0.25">
      <c r="A484" s="59">
        <v>122</v>
      </c>
      <c r="C484" s="61" t="s">
        <v>1380</v>
      </c>
      <c r="D484" s="61" t="s">
        <v>1381</v>
      </c>
      <c r="E484" s="62" t="s">
        <v>1382</v>
      </c>
      <c r="F484" s="63">
        <v>142</v>
      </c>
      <c r="G484" s="64">
        <v>3</v>
      </c>
      <c r="H484" s="167">
        <v>12241.74</v>
      </c>
      <c r="I484" s="63">
        <v>142</v>
      </c>
      <c r="J484" s="73">
        <v>142</v>
      </c>
      <c r="K484" s="67">
        <v>3</v>
      </c>
      <c r="L484" s="68">
        <v>2.11</v>
      </c>
      <c r="M484" s="69">
        <v>37.14</v>
      </c>
      <c r="N484" s="74">
        <v>6161.9</v>
      </c>
      <c r="O484" s="84">
        <v>18403.64</v>
      </c>
      <c r="P484" s="72"/>
    </row>
    <row r="485" spans="1:16" s="60" customFormat="1" ht="20.25" customHeight="1" thickBot="1" x14ac:dyDescent="0.25">
      <c r="A485" s="59">
        <v>123</v>
      </c>
      <c r="C485" s="61" t="s">
        <v>1383</v>
      </c>
      <c r="D485" s="61" t="s">
        <v>1384</v>
      </c>
      <c r="E485" s="62" t="s">
        <v>1385</v>
      </c>
      <c r="F485" s="63">
        <v>32</v>
      </c>
      <c r="G485" s="64">
        <v>1</v>
      </c>
      <c r="H485" s="167">
        <v>4080.58</v>
      </c>
      <c r="I485" s="63">
        <v>32</v>
      </c>
      <c r="J485" s="73">
        <v>32</v>
      </c>
      <c r="K485" s="67">
        <v>1</v>
      </c>
      <c r="L485" s="68">
        <v>3.13</v>
      </c>
      <c r="M485" s="69">
        <v>55.1</v>
      </c>
      <c r="N485" s="74">
        <v>9141.64</v>
      </c>
      <c r="O485" s="84">
        <v>13222.22</v>
      </c>
      <c r="P485" s="72"/>
    </row>
    <row r="486" spans="1:16" s="60" customFormat="1" ht="20.25" customHeight="1" thickBot="1" x14ac:dyDescent="0.25">
      <c r="A486" s="59">
        <v>124</v>
      </c>
      <c r="C486" s="61" t="s">
        <v>1386</v>
      </c>
      <c r="D486" s="61" t="s">
        <v>1387</v>
      </c>
      <c r="E486" s="62" t="s">
        <v>1388</v>
      </c>
      <c r="F486" s="63">
        <v>22</v>
      </c>
      <c r="G486" s="64">
        <v>1</v>
      </c>
      <c r="H486" s="167">
        <v>4080.58</v>
      </c>
      <c r="I486" s="63">
        <v>22</v>
      </c>
      <c r="J486" s="73">
        <v>22</v>
      </c>
      <c r="K486" s="67">
        <v>1</v>
      </c>
      <c r="L486" s="68">
        <v>4.55</v>
      </c>
      <c r="M486" s="69">
        <v>80.099999999999994</v>
      </c>
      <c r="N486" s="74">
        <v>13289.39</v>
      </c>
      <c r="O486" s="84">
        <v>17369.97</v>
      </c>
      <c r="P486" s="72"/>
    </row>
    <row r="487" spans="1:16" s="60" customFormat="1" ht="20.25" customHeight="1" thickBot="1" x14ac:dyDescent="0.25">
      <c r="A487" s="59">
        <v>125</v>
      </c>
      <c r="C487" s="61" t="s">
        <v>1389</v>
      </c>
      <c r="D487" s="61" t="s">
        <v>1390</v>
      </c>
      <c r="E487" s="62" t="s">
        <v>1385</v>
      </c>
      <c r="F487" s="63">
        <v>155</v>
      </c>
      <c r="G487" s="64">
        <v>3</v>
      </c>
      <c r="H487" s="167">
        <v>12241.74</v>
      </c>
      <c r="I487" s="63">
        <v>155</v>
      </c>
      <c r="J487" s="73">
        <v>155</v>
      </c>
      <c r="K487" s="67">
        <v>3</v>
      </c>
      <c r="L487" s="68">
        <v>1.94</v>
      </c>
      <c r="M487" s="69">
        <v>34.15</v>
      </c>
      <c r="N487" s="74">
        <v>5665.83</v>
      </c>
      <c r="O487" s="84">
        <v>17907.57</v>
      </c>
      <c r="P487" s="72"/>
    </row>
    <row r="488" spans="1:16" s="60" customFormat="1" ht="20.25" customHeight="1" thickBot="1" x14ac:dyDescent="0.25">
      <c r="A488" s="59">
        <v>126</v>
      </c>
      <c r="C488" s="127" t="s">
        <v>1391</v>
      </c>
      <c r="D488" s="127" t="s">
        <v>1392</v>
      </c>
      <c r="E488" s="128" t="s">
        <v>1114</v>
      </c>
      <c r="F488" s="129">
        <v>94</v>
      </c>
      <c r="G488" s="130">
        <v>36</v>
      </c>
      <c r="H488" s="167">
        <v>146900.88</v>
      </c>
      <c r="I488" s="90">
        <v>94</v>
      </c>
      <c r="J488" s="73">
        <v>94</v>
      </c>
      <c r="K488" s="91">
        <v>36</v>
      </c>
      <c r="L488" s="68">
        <v>38.299999999999997</v>
      </c>
      <c r="M488" s="69">
        <v>674.23</v>
      </c>
      <c r="N488" s="74">
        <v>111861.5</v>
      </c>
      <c r="O488" s="84">
        <v>258762.38</v>
      </c>
      <c r="P488" s="72"/>
    </row>
    <row r="489" spans="1:16" s="60" customFormat="1" ht="20.25" customHeight="1" thickBot="1" x14ac:dyDescent="0.25">
      <c r="A489" s="59">
        <v>127</v>
      </c>
      <c r="C489" s="78" t="s">
        <v>1393</v>
      </c>
      <c r="D489" s="78" t="s">
        <v>1394</v>
      </c>
      <c r="E489" s="79" t="s">
        <v>1114</v>
      </c>
      <c r="F489" s="80">
        <v>68</v>
      </c>
      <c r="G489" s="81">
        <v>2</v>
      </c>
      <c r="H489" s="167">
        <v>8161.16</v>
      </c>
      <c r="I489" s="82">
        <v>68</v>
      </c>
      <c r="J489" s="73">
        <v>68</v>
      </c>
      <c r="K489" s="83">
        <v>2</v>
      </c>
      <c r="L489" s="68">
        <v>2.94</v>
      </c>
      <c r="M489" s="69">
        <v>51.76</v>
      </c>
      <c r="N489" s="74">
        <v>8587.5</v>
      </c>
      <c r="O489" s="84">
        <v>16748.66</v>
      </c>
      <c r="P489" s="72"/>
    </row>
    <row r="490" spans="1:16" s="60" customFormat="1" ht="20.25" customHeight="1" thickBot="1" x14ac:dyDescent="0.25">
      <c r="A490" s="59">
        <v>128</v>
      </c>
      <c r="C490" s="78" t="s">
        <v>1395</v>
      </c>
      <c r="D490" s="78" t="s">
        <v>1396</v>
      </c>
      <c r="E490" s="79" t="s">
        <v>1114</v>
      </c>
      <c r="F490" s="80">
        <v>114</v>
      </c>
      <c r="G490" s="81">
        <v>1</v>
      </c>
      <c r="H490" s="167">
        <v>4080.58</v>
      </c>
      <c r="I490" s="82">
        <v>114</v>
      </c>
      <c r="J490" s="73">
        <v>114</v>
      </c>
      <c r="K490" s="83">
        <v>1</v>
      </c>
      <c r="L490" s="68">
        <v>0.88</v>
      </c>
      <c r="M490" s="69">
        <v>15.49</v>
      </c>
      <c r="N490" s="74">
        <v>2569.9499999999998</v>
      </c>
      <c r="O490" s="84">
        <v>6650.53</v>
      </c>
      <c r="P490" s="72"/>
    </row>
    <row r="491" spans="1:16" s="60" customFormat="1" ht="20.25" customHeight="1" thickBot="1" x14ac:dyDescent="0.25">
      <c r="A491" s="59">
        <v>129</v>
      </c>
      <c r="C491" s="78" t="s">
        <v>1397</v>
      </c>
      <c r="D491" s="78" t="s">
        <v>1398</v>
      </c>
      <c r="E491" s="79" t="s">
        <v>1114</v>
      </c>
      <c r="F491" s="80">
        <v>126</v>
      </c>
      <c r="G491" s="81">
        <v>3</v>
      </c>
      <c r="H491" s="167">
        <v>12241.74</v>
      </c>
      <c r="I491" s="82">
        <v>126</v>
      </c>
      <c r="J491" s="73">
        <v>126</v>
      </c>
      <c r="K491" s="83">
        <v>3</v>
      </c>
      <c r="L491" s="68">
        <v>2.38</v>
      </c>
      <c r="M491" s="69">
        <v>41.9</v>
      </c>
      <c r="N491" s="74">
        <v>6951.63</v>
      </c>
      <c r="O491" s="84">
        <v>19193.37</v>
      </c>
      <c r="P491" s="72"/>
    </row>
    <row r="492" spans="1:16" s="60" customFormat="1" ht="20.25" customHeight="1" thickBot="1" x14ac:dyDescent="0.25">
      <c r="A492" s="59">
        <v>130</v>
      </c>
      <c r="C492" s="78" t="s">
        <v>1399</v>
      </c>
      <c r="D492" s="78" t="s">
        <v>1400</v>
      </c>
      <c r="E492" s="79" t="s">
        <v>1114</v>
      </c>
      <c r="F492" s="80">
        <v>214</v>
      </c>
      <c r="G492" s="81">
        <v>2</v>
      </c>
      <c r="H492" s="167">
        <v>8161.16</v>
      </c>
      <c r="I492" s="82">
        <v>214</v>
      </c>
      <c r="J492" s="73">
        <v>214</v>
      </c>
      <c r="K492" s="83">
        <v>2</v>
      </c>
      <c r="L492" s="68">
        <v>0.93</v>
      </c>
      <c r="M492" s="69">
        <v>16.37</v>
      </c>
      <c r="N492" s="74">
        <v>2715.95</v>
      </c>
      <c r="O492" s="84">
        <v>10877.11</v>
      </c>
      <c r="P492" s="72"/>
    </row>
    <row r="493" spans="1:16" s="60" customFormat="1" ht="20.25" customHeight="1" thickBot="1" x14ac:dyDescent="0.25">
      <c r="A493" s="59">
        <v>131</v>
      </c>
      <c r="C493" s="78" t="s">
        <v>1401</v>
      </c>
      <c r="D493" s="78" t="s">
        <v>1402</v>
      </c>
      <c r="E493" s="79" t="s">
        <v>1114</v>
      </c>
      <c r="F493" s="80">
        <v>127</v>
      </c>
      <c r="G493" s="81">
        <v>3</v>
      </c>
      <c r="H493" s="167">
        <v>12241.74</v>
      </c>
      <c r="I493" s="82">
        <v>127</v>
      </c>
      <c r="J493" s="73">
        <v>127</v>
      </c>
      <c r="K493" s="83">
        <v>3</v>
      </c>
      <c r="L493" s="68">
        <v>2.36</v>
      </c>
      <c r="M493" s="69">
        <v>41.55</v>
      </c>
      <c r="N493" s="74">
        <v>6893.56</v>
      </c>
      <c r="O493" s="84">
        <v>19135.3</v>
      </c>
      <c r="P493" s="72"/>
    </row>
    <row r="494" spans="1:16" s="60" customFormat="1" ht="20.25" customHeight="1" thickBot="1" x14ac:dyDescent="0.25">
      <c r="A494" s="59">
        <v>132</v>
      </c>
      <c r="C494" s="78" t="s">
        <v>1403</v>
      </c>
      <c r="D494" s="78" t="s">
        <v>1404</v>
      </c>
      <c r="E494" s="79" t="s">
        <v>1106</v>
      </c>
      <c r="F494" s="80">
        <v>137</v>
      </c>
      <c r="G494" s="81">
        <v>2</v>
      </c>
      <c r="H494" s="167">
        <v>8161.16</v>
      </c>
      <c r="I494" s="82">
        <v>137</v>
      </c>
      <c r="J494" s="73">
        <v>137</v>
      </c>
      <c r="K494" s="83">
        <v>2</v>
      </c>
      <c r="L494" s="68">
        <v>1.46</v>
      </c>
      <c r="M494" s="69">
        <v>25.7</v>
      </c>
      <c r="N494" s="74">
        <v>4263.8900000000003</v>
      </c>
      <c r="O494" s="84">
        <v>12425.05</v>
      </c>
      <c r="P494" s="72"/>
    </row>
    <row r="495" spans="1:16" s="60" customFormat="1" ht="20.25" customHeight="1" thickBot="1" x14ac:dyDescent="0.25">
      <c r="A495" s="59">
        <v>133</v>
      </c>
      <c r="C495" s="78" t="s">
        <v>1405</v>
      </c>
      <c r="D495" s="78" t="s">
        <v>1406</v>
      </c>
      <c r="E495" s="79" t="s">
        <v>1114</v>
      </c>
      <c r="F495" s="80">
        <v>135</v>
      </c>
      <c r="G495" s="81">
        <v>2</v>
      </c>
      <c r="H495" s="167">
        <v>8161.16</v>
      </c>
      <c r="I495" s="82">
        <v>135</v>
      </c>
      <c r="J495" s="73">
        <v>135</v>
      </c>
      <c r="K495" s="83">
        <v>2</v>
      </c>
      <c r="L495" s="68">
        <v>1.48</v>
      </c>
      <c r="M495" s="69">
        <v>26.05</v>
      </c>
      <c r="N495" s="74">
        <v>4321.96</v>
      </c>
      <c r="O495" s="84">
        <v>12483.12</v>
      </c>
      <c r="P495" s="72"/>
    </row>
    <row r="496" spans="1:16" s="60" customFormat="1" ht="20.25" customHeight="1" thickBot="1" x14ac:dyDescent="0.25">
      <c r="A496" s="59">
        <v>134</v>
      </c>
      <c r="C496" s="78" t="s">
        <v>1407</v>
      </c>
      <c r="D496" s="78" t="s">
        <v>1408</v>
      </c>
      <c r="E496" s="79" t="s">
        <v>1114</v>
      </c>
      <c r="F496" s="80">
        <v>111</v>
      </c>
      <c r="G496" s="81">
        <v>2</v>
      </c>
      <c r="H496" s="167">
        <v>8161.16</v>
      </c>
      <c r="I496" s="82">
        <v>111</v>
      </c>
      <c r="J496" s="73">
        <v>111</v>
      </c>
      <c r="K496" s="83">
        <v>2</v>
      </c>
      <c r="L496" s="68">
        <v>1.8</v>
      </c>
      <c r="M496" s="69">
        <v>31.69</v>
      </c>
      <c r="N496" s="74">
        <v>5257.69</v>
      </c>
      <c r="O496" s="84">
        <v>13418.85</v>
      </c>
      <c r="P496" s="72"/>
    </row>
    <row r="497" spans="1:16" s="60" customFormat="1" ht="20.25" customHeight="1" thickBot="1" x14ac:dyDescent="0.25">
      <c r="A497" s="59">
        <v>135</v>
      </c>
      <c r="C497" s="78" t="s">
        <v>1409</v>
      </c>
      <c r="D497" s="78" t="s">
        <v>1410</v>
      </c>
      <c r="E497" s="79" t="s">
        <v>1114</v>
      </c>
      <c r="F497" s="80">
        <v>161</v>
      </c>
      <c r="G497" s="81">
        <v>1</v>
      </c>
      <c r="H497" s="167">
        <v>4080.58</v>
      </c>
      <c r="I497" s="82">
        <v>161</v>
      </c>
      <c r="J497" s="73">
        <v>161</v>
      </c>
      <c r="K497" s="83">
        <v>1</v>
      </c>
      <c r="L497" s="68">
        <v>0.62</v>
      </c>
      <c r="M497" s="69">
        <v>10.91</v>
      </c>
      <c r="N497" s="74">
        <v>1810.08</v>
      </c>
      <c r="O497" s="84">
        <v>5890.66</v>
      </c>
      <c r="P497" s="72"/>
    </row>
    <row r="498" spans="1:16" s="60" customFormat="1" ht="20.25" customHeight="1" thickBot="1" x14ac:dyDescent="0.25">
      <c r="A498" s="59">
        <v>136</v>
      </c>
      <c r="C498" s="78" t="s">
        <v>1411</v>
      </c>
      <c r="D498" s="78" t="s">
        <v>1412</v>
      </c>
      <c r="E498" s="79" t="s">
        <v>1157</v>
      </c>
      <c r="F498" s="80">
        <v>173</v>
      </c>
      <c r="G498" s="81">
        <v>2</v>
      </c>
      <c r="H498" s="167">
        <v>8161.16</v>
      </c>
      <c r="I498" s="82">
        <v>173</v>
      </c>
      <c r="J498" s="73">
        <v>173</v>
      </c>
      <c r="K498" s="83">
        <v>2</v>
      </c>
      <c r="L498" s="68">
        <v>1.1599999999999999</v>
      </c>
      <c r="M498" s="69">
        <v>20.420000000000002</v>
      </c>
      <c r="N498" s="74">
        <v>3387.88</v>
      </c>
      <c r="O498" s="84">
        <v>11549.04</v>
      </c>
      <c r="P498" s="72"/>
    </row>
    <row r="499" spans="1:16" s="60" customFormat="1" ht="20.25" customHeight="1" thickBot="1" x14ac:dyDescent="0.25">
      <c r="A499" s="59">
        <v>137</v>
      </c>
      <c r="C499" s="78" t="s">
        <v>1413</v>
      </c>
      <c r="D499" s="78" t="s">
        <v>1414</v>
      </c>
      <c r="E499" s="79" t="s">
        <v>1385</v>
      </c>
      <c r="F499" s="80">
        <v>91</v>
      </c>
      <c r="G499" s="81">
        <v>5</v>
      </c>
      <c r="H499" s="167">
        <v>20402.900000000001</v>
      </c>
      <c r="I499" s="82">
        <v>91</v>
      </c>
      <c r="J499" s="73">
        <v>91</v>
      </c>
      <c r="K499" s="83">
        <v>5</v>
      </c>
      <c r="L499" s="68">
        <v>5.49</v>
      </c>
      <c r="M499" s="69">
        <v>96.65</v>
      </c>
      <c r="N499" s="74">
        <v>16035.2</v>
      </c>
      <c r="O499" s="84">
        <v>36438.1</v>
      </c>
      <c r="P499" s="72"/>
    </row>
    <row r="500" spans="1:16" s="60" customFormat="1" ht="20.25" customHeight="1" thickBot="1" x14ac:dyDescent="0.25">
      <c r="A500" s="59">
        <v>138</v>
      </c>
      <c r="C500" s="85" t="s">
        <v>1415</v>
      </c>
      <c r="D500" s="85" t="s">
        <v>1416</v>
      </c>
      <c r="E500" s="87" t="s">
        <v>1417</v>
      </c>
      <c r="F500" s="88">
        <v>125</v>
      </c>
      <c r="G500" s="89">
        <v>2</v>
      </c>
      <c r="H500" s="167">
        <v>8161.16</v>
      </c>
      <c r="I500" s="90">
        <v>125</v>
      </c>
      <c r="J500" s="73">
        <v>125</v>
      </c>
      <c r="K500" s="91">
        <v>2</v>
      </c>
      <c r="L500" s="68">
        <v>1.6</v>
      </c>
      <c r="M500" s="69">
        <v>28.17</v>
      </c>
      <c r="N500" s="74">
        <v>4673.68</v>
      </c>
      <c r="O500" s="84">
        <v>12834.84</v>
      </c>
      <c r="P500" s="72"/>
    </row>
    <row r="501" spans="1:16" s="60" customFormat="1" ht="20.25" customHeight="1" thickBot="1" x14ac:dyDescent="0.25">
      <c r="A501" s="59">
        <v>139</v>
      </c>
      <c r="C501" s="131" t="s">
        <v>1418</v>
      </c>
      <c r="D501" s="131" t="s">
        <v>1419</v>
      </c>
      <c r="E501" s="132" t="s">
        <v>1352</v>
      </c>
      <c r="F501" s="133">
        <v>179</v>
      </c>
      <c r="G501" s="134">
        <v>11</v>
      </c>
      <c r="H501" s="167">
        <v>44886.58</v>
      </c>
      <c r="I501" s="82">
        <v>179</v>
      </c>
      <c r="J501" s="73">
        <v>179</v>
      </c>
      <c r="K501" s="83">
        <v>11</v>
      </c>
      <c r="L501" s="68">
        <v>6.15</v>
      </c>
      <c r="M501" s="69">
        <v>108.26</v>
      </c>
      <c r="N501" s="74">
        <v>17903.400000000001</v>
      </c>
      <c r="O501" s="84">
        <v>62789.98</v>
      </c>
      <c r="P501" s="72"/>
    </row>
    <row r="502" spans="1:16" s="60" customFormat="1" ht="20.25" customHeight="1" thickBot="1" x14ac:dyDescent="0.25">
      <c r="A502" s="59">
        <v>140</v>
      </c>
      <c r="C502" s="131" t="s">
        <v>1420</v>
      </c>
      <c r="D502" s="131" t="s">
        <v>1421</v>
      </c>
      <c r="E502" s="132" t="s">
        <v>1106</v>
      </c>
      <c r="F502" s="133">
        <v>175</v>
      </c>
      <c r="G502" s="134">
        <v>3</v>
      </c>
      <c r="H502" s="167">
        <v>12241.74</v>
      </c>
      <c r="I502" s="82">
        <v>175</v>
      </c>
      <c r="J502" s="73">
        <v>175</v>
      </c>
      <c r="K502" s="83">
        <v>3</v>
      </c>
      <c r="L502" s="68">
        <v>1.71</v>
      </c>
      <c r="M502" s="69">
        <v>30.1</v>
      </c>
      <c r="N502" s="74">
        <v>4993.8900000000003</v>
      </c>
      <c r="O502" s="84">
        <v>17235.63</v>
      </c>
      <c r="P502" s="72"/>
    </row>
    <row r="503" spans="1:16" s="60" customFormat="1" ht="20.25" customHeight="1" thickBot="1" x14ac:dyDescent="0.25">
      <c r="A503" s="59">
        <v>141</v>
      </c>
      <c r="C503" s="131" t="s">
        <v>1422</v>
      </c>
      <c r="D503" s="131" t="s">
        <v>1423</v>
      </c>
      <c r="E503" s="132" t="s">
        <v>1114</v>
      </c>
      <c r="F503" s="133">
        <v>67</v>
      </c>
      <c r="G503" s="134">
        <v>2</v>
      </c>
      <c r="H503" s="167">
        <v>8161.16</v>
      </c>
      <c r="I503" s="82">
        <v>67</v>
      </c>
      <c r="J503" s="73">
        <v>67</v>
      </c>
      <c r="K503" s="83">
        <v>2</v>
      </c>
      <c r="L503" s="68">
        <v>2.99</v>
      </c>
      <c r="M503" s="69">
        <v>52.64</v>
      </c>
      <c r="N503" s="74">
        <v>8733.5</v>
      </c>
      <c r="O503" s="84">
        <v>16894.66</v>
      </c>
      <c r="P503" s="72"/>
    </row>
    <row r="504" spans="1:16" s="60" customFormat="1" ht="20.25" customHeight="1" thickBot="1" x14ac:dyDescent="0.25">
      <c r="A504" s="59">
        <v>142</v>
      </c>
      <c r="C504" s="131" t="s">
        <v>1424</v>
      </c>
      <c r="D504" s="131" t="s">
        <v>1425</v>
      </c>
      <c r="E504" s="132" t="s">
        <v>1114</v>
      </c>
      <c r="F504" s="133">
        <v>42</v>
      </c>
      <c r="G504" s="134">
        <v>3</v>
      </c>
      <c r="H504" s="167">
        <v>12241.74</v>
      </c>
      <c r="I504" s="82">
        <v>42</v>
      </c>
      <c r="J504" s="73">
        <v>42</v>
      </c>
      <c r="K504" s="83">
        <v>3</v>
      </c>
      <c r="L504" s="68">
        <v>7.14</v>
      </c>
      <c r="M504" s="69">
        <v>125.69</v>
      </c>
      <c r="N504" s="74">
        <v>20853.23</v>
      </c>
      <c r="O504" s="84">
        <v>33094.97</v>
      </c>
      <c r="P504" s="72"/>
    </row>
    <row r="505" spans="1:16" s="60" customFormat="1" ht="20.25" customHeight="1" thickBot="1" x14ac:dyDescent="0.25">
      <c r="A505" s="59">
        <v>143</v>
      </c>
      <c r="C505" s="131" t="s">
        <v>1426</v>
      </c>
      <c r="D505" s="131" t="s">
        <v>1427</v>
      </c>
      <c r="E505" s="132" t="s">
        <v>1114</v>
      </c>
      <c r="F505" s="133">
        <v>242</v>
      </c>
      <c r="G505" s="134">
        <v>1</v>
      </c>
      <c r="H505" s="167">
        <v>4080.58</v>
      </c>
      <c r="I505" s="82">
        <v>242</v>
      </c>
      <c r="J505" s="73">
        <v>242</v>
      </c>
      <c r="K505" s="83">
        <v>1</v>
      </c>
      <c r="L505" s="68">
        <v>0.41</v>
      </c>
      <c r="M505" s="69">
        <v>7.22</v>
      </c>
      <c r="N505" s="74">
        <v>1197.8699999999999</v>
      </c>
      <c r="O505" s="84">
        <v>5278.45</v>
      </c>
      <c r="P505" s="72"/>
    </row>
    <row r="506" spans="1:16" s="60" customFormat="1" ht="20.25" customHeight="1" thickBot="1" x14ac:dyDescent="0.25">
      <c r="A506" s="59">
        <v>144</v>
      </c>
      <c r="C506" s="131" t="s">
        <v>1428</v>
      </c>
      <c r="D506" s="131" t="s">
        <v>1429</v>
      </c>
      <c r="E506" s="132" t="s">
        <v>1114</v>
      </c>
      <c r="F506" s="133">
        <v>148</v>
      </c>
      <c r="G506" s="134">
        <v>1</v>
      </c>
      <c r="H506" s="167">
        <v>4080.58</v>
      </c>
      <c r="I506" s="82">
        <v>148</v>
      </c>
      <c r="J506" s="73">
        <v>148</v>
      </c>
      <c r="K506" s="83">
        <v>1</v>
      </c>
      <c r="L506" s="68">
        <v>0.68</v>
      </c>
      <c r="M506" s="69">
        <v>11.97</v>
      </c>
      <c r="N506" s="74">
        <v>1985.94</v>
      </c>
      <c r="O506" s="84">
        <v>6066.52</v>
      </c>
      <c r="P506" s="72"/>
    </row>
    <row r="507" spans="1:16" s="60" customFormat="1" ht="20.25" customHeight="1" thickBot="1" x14ac:dyDescent="0.25">
      <c r="A507" s="59">
        <v>145</v>
      </c>
      <c r="C507" s="131" t="s">
        <v>1430</v>
      </c>
      <c r="D507" s="131" t="s">
        <v>1431</v>
      </c>
      <c r="E507" s="132" t="s">
        <v>1114</v>
      </c>
      <c r="F507" s="133">
        <v>127</v>
      </c>
      <c r="G507" s="134">
        <v>5</v>
      </c>
      <c r="H507" s="167">
        <v>20402.900000000001</v>
      </c>
      <c r="I507" s="82">
        <v>127</v>
      </c>
      <c r="J507" s="73">
        <v>127</v>
      </c>
      <c r="K507" s="83">
        <v>5</v>
      </c>
      <c r="L507" s="68">
        <v>3.94</v>
      </c>
      <c r="M507" s="69">
        <v>69.36</v>
      </c>
      <c r="N507" s="74">
        <v>11507.52</v>
      </c>
      <c r="O507" s="84">
        <v>31910.42</v>
      </c>
      <c r="P507" s="72"/>
    </row>
    <row r="508" spans="1:16" s="60" customFormat="1" ht="20.25" customHeight="1" thickBot="1" x14ac:dyDescent="0.25">
      <c r="A508" s="59">
        <v>146</v>
      </c>
      <c r="C508" s="131" t="s">
        <v>1432</v>
      </c>
      <c r="D508" s="131" t="s">
        <v>1433</v>
      </c>
      <c r="E508" s="132" t="s">
        <v>1114</v>
      </c>
      <c r="F508" s="133">
        <v>79</v>
      </c>
      <c r="G508" s="134">
        <v>2</v>
      </c>
      <c r="H508" s="167">
        <v>8161.16</v>
      </c>
      <c r="I508" s="82">
        <v>79</v>
      </c>
      <c r="J508" s="73">
        <v>79</v>
      </c>
      <c r="K508" s="83">
        <v>2</v>
      </c>
      <c r="L508" s="68">
        <v>2.5299999999999998</v>
      </c>
      <c r="M508" s="69">
        <v>44.54</v>
      </c>
      <c r="N508" s="74">
        <v>7389.63</v>
      </c>
      <c r="O508" s="84">
        <v>15550.79</v>
      </c>
      <c r="P508" s="72"/>
    </row>
    <row r="509" spans="1:16" s="60" customFormat="1" ht="20.25" customHeight="1" thickBot="1" x14ac:dyDescent="0.25">
      <c r="A509" s="59">
        <v>147</v>
      </c>
      <c r="C509" s="131" t="s">
        <v>1434</v>
      </c>
      <c r="D509" s="131" t="s">
        <v>1435</v>
      </c>
      <c r="E509" s="132" t="s">
        <v>1114</v>
      </c>
      <c r="F509" s="133">
        <v>74</v>
      </c>
      <c r="G509" s="134">
        <v>1</v>
      </c>
      <c r="H509" s="167">
        <v>4080.58</v>
      </c>
      <c r="I509" s="82">
        <v>74</v>
      </c>
      <c r="J509" s="73">
        <v>74</v>
      </c>
      <c r="K509" s="83">
        <v>1</v>
      </c>
      <c r="L509" s="68">
        <v>1.35</v>
      </c>
      <c r="M509" s="69">
        <v>23.77</v>
      </c>
      <c r="N509" s="74">
        <v>3943.68</v>
      </c>
      <c r="O509" s="84">
        <v>8024.26</v>
      </c>
      <c r="P509" s="72"/>
    </row>
    <row r="510" spans="1:16" s="60" customFormat="1" ht="20.25" customHeight="1" thickBot="1" x14ac:dyDescent="0.25">
      <c r="A510" s="59">
        <v>148</v>
      </c>
      <c r="C510" s="131" t="s">
        <v>1436</v>
      </c>
      <c r="D510" s="131" t="s">
        <v>1437</v>
      </c>
      <c r="E510" s="132" t="s">
        <v>1275</v>
      </c>
      <c r="F510" s="133">
        <v>114</v>
      </c>
      <c r="G510" s="134">
        <v>3</v>
      </c>
      <c r="H510" s="167">
        <v>12241.74</v>
      </c>
      <c r="I510" s="82">
        <v>114</v>
      </c>
      <c r="J510" s="73">
        <v>114</v>
      </c>
      <c r="K510" s="83">
        <v>3</v>
      </c>
      <c r="L510" s="68">
        <v>2.63</v>
      </c>
      <c r="M510" s="69">
        <v>46.3</v>
      </c>
      <c r="N510" s="74">
        <v>7681.63</v>
      </c>
      <c r="O510" s="84">
        <v>19923.37</v>
      </c>
      <c r="P510" s="72"/>
    </row>
    <row r="511" spans="1:16" s="60" customFormat="1" ht="20.25" customHeight="1" thickBot="1" x14ac:dyDescent="0.25">
      <c r="A511" s="59">
        <v>149</v>
      </c>
      <c r="C511" s="135" t="s">
        <v>1438</v>
      </c>
      <c r="D511" s="135" t="s">
        <v>1439</v>
      </c>
      <c r="E511" s="136" t="s">
        <v>1114</v>
      </c>
      <c r="F511" s="137">
        <v>64</v>
      </c>
      <c r="G511" s="138">
        <v>3</v>
      </c>
      <c r="H511" s="180">
        <v>12241.74</v>
      </c>
      <c r="I511" s="140">
        <v>64</v>
      </c>
      <c r="J511" s="73">
        <v>64</v>
      </c>
      <c r="K511" s="141">
        <v>3</v>
      </c>
      <c r="L511" s="68">
        <v>4.6900000000000004</v>
      </c>
      <c r="M511" s="69">
        <v>82.56</v>
      </c>
      <c r="N511" s="70">
        <v>13697.53</v>
      </c>
      <c r="O511" s="84">
        <v>25939.27</v>
      </c>
      <c r="P511" s="72"/>
    </row>
    <row r="512" spans="1:16" s="60" customFormat="1" ht="20.25" customHeight="1" x14ac:dyDescent="0.2">
      <c r="A512" s="59">
        <v>150</v>
      </c>
      <c r="C512" s="142" t="s">
        <v>1440</v>
      </c>
      <c r="D512" s="143" t="s">
        <v>1441</v>
      </c>
      <c r="E512" s="144" t="s">
        <v>1114</v>
      </c>
      <c r="F512" s="145">
        <v>77</v>
      </c>
      <c r="G512" s="146">
        <v>0</v>
      </c>
      <c r="H512" s="188">
        <v>0</v>
      </c>
      <c r="I512" s="147">
        <v>77</v>
      </c>
      <c r="J512" s="148">
        <v>291</v>
      </c>
      <c r="K512" s="149">
        <v>2</v>
      </c>
      <c r="L512" s="150">
        <v>0.69</v>
      </c>
      <c r="M512" s="151">
        <v>12.15</v>
      </c>
      <c r="N512" s="126">
        <v>2015.81</v>
      </c>
      <c r="O512" s="516">
        <v>10176.969999999999</v>
      </c>
      <c r="P512" s="72"/>
    </row>
    <row r="513" spans="1:16" s="60" customFormat="1" ht="20.25" customHeight="1" x14ac:dyDescent="0.2">
      <c r="A513" s="59">
        <v>151</v>
      </c>
      <c r="C513" s="189" t="s">
        <v>1442</v>
      </c>
      <c r="D513" s="163" t="s">
        <v>1443</v>
      </c>
      <c r="E513" s="164" t="s">
        <v>1114</v>
      </c>
      <c r="F513" s="165">
        <v>116</v>
      </c>
      <c r="G513" s="166">
        <v>1</v>
      </c>
      <c r="H513" s="167">
        <v>4080.58</v>
      </c>
      <c r="I513" s="168">
        <v>116</v>
      </c>
      <c r="J513" s="190"/>
      <c r="K513" s="169"/>
      <c r="L513" s="68"/>
      <c r="M513" s="69">
        <v>0</v>
      </c>
      <c r="N513" s="191"/>
      <c r="O513" s="517"/>
      <c r="P513" s="72"/>
    </row>
    <row r="514" spans="1:16" s="60" customFormat="1" ht="20.25" customHeight="1" thickBot="1" x14ac:dyDescent="0.25">
      <c r="A514" s="59">
        <v>152</v>
      </c>
      <c r="C514" s="152" t="s">
        <v>1444</v>
      </c>
      <c r="D514" s="102" t="s">
        <v>1445</v>
      </c>
      <c r="E514" s="103" t="s">
        <v>1114</v>
      </c>
      <c r="F514" s="104">
        <v>98</v>
      </c>
      <c r="G514" s="105">
        <v>1</v>
      </c>
      <c r="H514" s="106">
        <v>4080.58</v>
      </c>
      <c r="I514" s="107">
        <v>98</v>
      </c>
      <c r="J514" s="153"/>
      <c r="K514" s="109"/>
      <c r="L514" s="110"/>
      <c r="M514" s="111">
        <v>0</v>
      </c>
      <c r="N514" s="154"/>
      <c r="O514" s="518"/>
      <c r="P514" s="72"/>
    </row>
    <row r="515" spans="1:16" s="60" customFormat="1" ht="20.25" customHeight="1" thickBot="1" x14ac:dyDescent="0.25">
      <c r="A515" s="59">
        <v>153</v>
      </c>
      <c r="C515" s="155" t="s">
        <v>1446</v>
      </c>
      <c r="D515" s="156" t="s">
        <v>1447</v>
      </c>
      <c r="E515" s="157" t="s">
        <v>1114</v>
      </c>
      <c r="F515" s="158">
        <v>196</v>
      </c>
      <c r="G515" s="159">
        <v>5</v>
      </c>
      <c r="H515" s="180">
        <v>20402.900000000001</v>
      </c>
      <c r="I515" s="160">
        <v>196</v>
      </c>
      <c r="J515" s="66">
        <v>196</v>
      </c>
      <c r="K515" s="161">
        <v>5</v>
      </c>
      <c r="L515" s="68">
        <v>2.5499999999999998</v>
      </c>
      <c r="M515" s="69">
        <v>44.89</v>
      </c>
      <c r="N515" s="70">
        <v>7447.7</v>
      </c>
      <c r="O515" s="84">
        <v>27850.6</v>
      </c>
      <c r="P515" s="72"/>
    </row>
    <row r="516" spans="1:16" s="60" customFormat="1" ht="20.25" customHeight="1" thickBot="1" x14ac:dyDescent="0.25">
      <c r="A516" s="59">
        <v>154</v>
      </c>
      <c r="C516" s="162" t="s">
        <v>1448</v>
      </c>
      <c r="D516" s="163" t="s">
        <v>1449</v>
      </c>
      <c r="E516" s="164" t="s">
        <v>1114</v>
      </c>
      <c r="F516" s="165">
        <v>82</v>
      </c>
      <c r="G516" s="166">
        <v>2</v>
      </c>
      <c r="H516" s="167">
        <v>8161.16</v>
      </c>
      <c r="I516" s="168">
        <v>82</v>
      </c>
      <c r="J516" s="73">
        <v>82</v>
      </c>
      <c r="K516" s="169">
        <v>2</v>
      </c>
      <c r="L516" s="68">
        <v>2.44</v>
      </c>
      <c r="M516" s="69">
        <v>42.95</v>
      </c>
      <c r="N516" s="74">
        <v>7125.83</v>
      </c>
      <c r="O516" s="84">
        <v>15286.99</v>
      </c>
      <c r="P516" s="72"/>
    </row>
    <row r="517" spans="1:16" s="60" customFormat="1" ht="20.25" customHeight="1" thickBot="1" x14ac:dyDescent="0.25">
      <c r="A517" s="224"/>
      <c r="C517" s="92" t="s">
        <v>1450</v>
      </c>
      <c r="D517" s="93" t="s">
        <v>1451</v>
      </c>
      <c r="E517" s="94" t="s">
        <v>1114</v>
      </c>
      <c r="F517" s="95">
        <v>74</v>
      </c>
      <c r="G517" s="96">
        <v>5</v>
      </c>
      <c r="H517" s="167">
        <v>20402.900000000001</v>
      </c>
      <c r="I517" s="97">
        <v>74</v>
      </c>
      <c r="J517" s="73">
        <v>74</v>
      </c>
      <c r="K517" s="98">
        <v>5</v>
      </c>
      <c r="L517" s="68">
        <v>6.76</v>
      </c>
      <c r="M517" s="69">
        <v>119</v>
      </c>
      <c r="N517" s="74">
        <v>19743.29</v>
      </c>
      <c r="O517" s="84">
        <v>40146.19</v>
      </c>
      <c r="P517" s="72"/>
    </row>
    <row r="518" spans="1:16" s="100" customFormat="1" ht="20.25" customHeight="1" thickBot="1" x14ac:dyDescent="0.25">
      <c r="A518" s="99">
        <v>155</v>
      </c>
      <c r="C518" s="101" t="s">
        <v>1452</v>
      </c>
      <c r="D518" s="102" t="s">
        <v>1453</v>
      </c>
      <c r="E518" s="103" t="s">
        <v>1417</v>
      </c>
      <c r="F518" s="104">
        <v>132</v>
      </c>
      <c r="G518" s="105">
        <v>1</v>
      </c>
      <c r="H518" s="106">
        <v>4080.58</v>
      </c>
      <c r="I518" s="107">
        <v>132</v>
      </c>
      <c r="J518" s="108">
        <v>132</v>
      </c>
      <c r="K518" s="109">
        <v>1</v>
      </c>
      <c r="L518" s="110">
        <v>0.76</v>
      </c>
      <c r="M518" s="111">
        <v>13.38</v>
      </c>
      <c r="N518" s="112">
        <v>2219.88</v>
      </c>
      <c r="O518" s="76">
        <v>6300.46</v>
      </c>
      <c r="P518" s="113"/>
    </row>
    <row r="519" spans="1:16" s="179" customFormat="1" ht="20.25" customHeight="1" thickBot="1" x14ac:dyDescent="0.25">
      <c r="A519" s="114"/>
      <c r="B519" s="115" t="s">
        <v>1454</v>
      </c>
      <c r="C519" s="114"/>
      <c r="D519" s="114"/>
      <c r="E519" s="171"/>
      <c r="F519" s="172">
        <v>13221</v>
      </c>
      <c r="G519" s="173">
        <v>368</v>
      </c>
      <c r="H519" s="106">
        <v>1501653.64</v>
      </c>
      <c r="I519" s="172">
        <v>13221</v>
      </c>
      <c r="J519" s="174">
        <v>13221</v>
      </c>
      <c r="K519" s="120">
        <v>368</v>
      </c>
      <c r="L519" s="175"/>
      <c r="M519" s="176"/>
      <c r="N519" s="177">
        <v>1466714.14</v>
      </c>
      <c r="O519" s="178">
        <v>2968367.78</v>
      </c>
      <c r="P519" s="125">
        <v>2968367.78</v>
      </c>
    </row>
    <row r="520" spans="1:16" s="60" customFormat="1" ht="20.25" customHeight="1" thickBot="1" x14ac:dyDescent="0.25">
      <c r="A520" s="59">
        <v>1</v>
      </c>
      <c r="C520" s="61" t="s">
        <v>1455</v>
      </c>
      <c r="D520" s="61" t="s">
        <v>1456</v>
      </c>
      <c r="E520" s="62" t="s">
        <v>1457</v>
      </c>
      <c r="F520" s="63">
        <v>108</v>
      </c>
      <c r="G520" s="64">
        <v>1</v>
      </c>
      <c r="H520" s="180">
        <v>4080.58</v>
      </c>
      <c r="I520" s="63">
        <v>108</v>
      </c>
      <c r="J520" s="73">
        <v>108</v>
      </c>
      <c r="K520" s="67">
        <v>1</v>
      </c>
      <c r="L520" s="68">
        <v>0.93</v>
      </c>
      <c r="M520" s="69">
        <v>16.37</v>
      </c>
      <c r="N520" s="70">
        <v>2715.95</v>
      </c>
      <c r="O520" s="84">
        <v>6796.53</v>
      </c>
      <c r="P520" s="72"/>
    </row>
    <row r="521" spans="1:16" s="60" customFormat="1" ht="20.25" customHeight="1" thickBot="1" x14ac:dyDescent="0.25">
      <c r="A521" s="59">
        <v>2</v>
      </c>
      <c r="C521" s="61" t="s">
        <v>1458</v>
      </c>
      <c r="D521" s="61" t="s">
        <v>1459</v>
      </c>
      <c r="E521" s="62" t="s">
        <v>1460</v>
      </c>
      <c r="F521" s="63">
        <v>43</v>
      </c>
      <c r="G521" s="64">
        <v>1</v>
      </c>
      <c r="H521" s="167">
        <v>4080.58</v>
      </c>
      <c r="I521" s="63">
        <v>43</v>
      </c>
      <c r="J521" s="73">
        <v>43</v>
      </c>
      <c r="K521" s="67">
        <v>1</v>
      </c>
      <c r="L521" s="68">
        <v>2.33</v>
      </c>
      <c r="M521" s="69">
        <v>41.02</v>
      </c>
      <c r="N521" s="74">
        <v>6805.63</v>
      </c>
      <c r="O521" s="84">
        <v>10886.21</v>
      </c>
      <c r="P521" s="72"/>
    </row>
    <row r="522" spans="1:16" s="60" customFormat="1" ht="20.25" customHeight="1" thickBot="1" x14ac:dyDescent="0.25">
      <c r="A522" s="59">
        <v>3</v>
      </c>
      <c r="C522" s="61" t="s">
        <v>1461</v>
      </c>
      <c r="D522" s="61" t="s">
        <v>1462</v>
      </c>
      <c r="E522" s="62" t="s">
        <v>1460</v>
      </c>
      <c r="F522" s="63">
        <v>49</v>
      </c>
      <c r="G522" s="64">
        <v>2</v>
      </c>
      <c r="H522" s="167">
        <v>8161.16</v>
      </c>
      <c r="I522" s="63">
        <v>49</v>
      </c>
      <c r="J522" s="73">
        <v>49</v>
      </c>
      <c r="K522" s="67">
        <v>2</v>
      </c>
      <c r="L522" s="68">
        <v>4.08</v>
      </c>
      <c r="M522" s="69">
        <v>71.819999999999993</v>
      </c>
      <c r="N522" s="74">
        <v>11915.66</v>
      </c>
      <c r="O522" s="84">
        <v>20076.82</v>
      </c>
      <c r="P522" s="72"/>
    </row>
    <row r="523" spans="1:16" s="60" customFormat="1" ht="20.25" customHeight="1" thickBot="1" x14ac:dyDescent="0.25">
      <c r="A523" s="59">
        <v>4</v>
      </c>
      <c r="C523" s="61" t="s">
        <v>1463</v>
      </c>
      <c r="D523" s="61" t="s">
        <v>1464</v>
      </c>
      <c r="E523" s="62" t="s">
        <v>1465</v>
      </c>
      <c r="F523" s="63">
        <v>86</v>
      </c>
      <c r="G523" s="64">
        <v>1</v>
      </c>
      <c r="H523" s="167">
        <v>4080.58</v>
      </c>
      <c r="I523" s="63">
        <v>86</v>
      </c>
      <c r="J523" s="73">
        <v>86</v>
      </c>
      <c r="K523" s="67">
        <v>1</v>
      </c>
      <c r="L523" s="68">
        <v>1.1599999999999999</v>
      </c>
      <c r="M523" s="69">
        <v>20.420000000000002</v>
      </c>
      <c r="N523" s="74">
        <v>3387.88</v>
      </c>
      <c r="O523" s="84">
        <v>7468.46</v>
      </c>
      <c r="P523" s="72"/>
    </row>
    <row r="524" spans="1:16" s="60" customFormat="1" ht="20.25" customHeight="1" thickBot="1" x14ac:dyDescent="0.25">
      <c r="A524" s="59">
        <v>5</v>
      </c>
      <c r="C524" s="61" t="s">
        <v>1466</v>
      </c>
      <c r="D524" s="61" t="s">
        <v>1467</v>
      </c>
      <c r="E524" s="62" t="s">
        <v>1468</v>
      </c>
      <c r="F524" s="63">
        <v>41</v>
      </c>
      <c r="G524" s="64">
        <v>1</v>
      </c>
      <c r="H524" s="167">
        <v>4080.58</v>
      </c>
      <c r="I524" s="63">
        <v>41</v>
      </c>
      <c r="J524" s="73">
        <v>41</v>
      </c>
      <c r="K524" s="67">
        <v>1</v>
      </c>
      <c r="L524" s="68">
        <v>2.44</v>
      </c>
      <c r="M524" s="69">
        <v>42.95</v>
      </c>
      <c r="N524" s="74">
        <v>7125.83</v>
      </c>
      <c r="O524" s="84">
        <v>11206.41</v>
      </c>
      <c r="P524" s="72"/>
    </row>
    <row r="525" spans="1:16" s="60" customFormat="1" ht="20.25" customHeight="1" thickBot="1" x14ac:dyDescent="0.25">
      <c r="A525" s="59">
        <v>6</v>
      </c>
      <c r="C525" s="61" t="s">
        <v>1469</v>
      </c>
      <c r="D525" s="61" t="s">
        <v>1470</v>
      </c>
      <c r="E525" s="62" t="s">
        <v>1471</v>
      </c>
      <c r="F525" s="63">
        <v>42</v>
      </c>
      <c r="G525" s="64">
        <v>3</v>
      </c>
      <c r="H525" s="167">
        <v>12241.74</v>
      </c>
      <c r="I525" s="63">
        <v>42</v>
      </c>
      <c r="J525" s="73">
        <v>42</v>
      </c>
      <c r="K525" s="67">
        <v>3</v>
      </c>
      <c r="L525" s="68">
        <v>7.14</v>
      </c>
      <c r="M525" s="69">
        <v>125.69</v>
      </c>
      <c r="N525" s="74">
        <v>20853.23</v>
      </c>
      <c r="O525" s="84">
        <v>33094.97</v>
      </c>
      <c r="P525" s="72"/>
    </row>
    <row r="526" spans="1:16" s="60" customFormat="1" ht="20.25" customHeight="1" thickBot="1" x14ac:dyDescent="0.25">
      <c r="A526" s="59">
        <v>7</v>
      </c>
      <c r="C526" s="61" t="s">
        <v>1472</v>
      </c>
      <c r="D526" s="61" t="s">
        <v>1473</v>
      </c>
      <c r="E526" s="62" t="s">
        <v>1471</v>
      </c>
      <c r="F526" s="63">
        <v>80</v>
      </c>
      <c r="G526" s="64">
        <v>1</v>
      </c>
      <c r="H526" s="167">
        <v>4080.58</v>
      </c>
      <c r="I526" s="63">
        <v>80</v>
      </c>
      <c r="J526" s="73">
        <v>80</v>
      </c>
      <c r="K526" s="67">
        <v>1</v>
      </c>
      <c r="L526" s="68">
        <v>1.25</v>
      </c>
      <c r="M526" s="69">
        <v>22.01</v>
      </c>
      <c r="N526" s="74">
        <v>3651.68</v>
      </c>
      <c r="O526" s="84">
        <v>7732.26</v>
      </c>
      <c r="P526" s="72"/>
    </row>
    <row r="527" spans="1:16" s="60" customFormat="1" ht="20.25" customHeight="1" thickBot="1" x14ac:dyDescent="0.25">
      <c r="A527" s="59">
        <v>8</v>
      </c>
      <c r="C527" s="61" t="s">
        <v>1474</v>
      </c>
      <c r="D527" s="61" t="s">
        <v>1475</v>
      </c>
      <c r="E527" s="62" t="s">
        <v>1476</v>
      </c>
      <c r="F527" s="63">
        <v>36</v>
      </c>
      <c r="G527" s="64">
        <v>1</v>
      </c>
      <c r="H527" s="167">
        <v>4080.58</v>
      </c>
      <c r="I527" s="63">
        <v>36</v>
      </c>
      <c r="J527" s="73">
        <v>36</v>
      </c>
      <c r="K527" s="67">
        <v>1</v>
      </c>
      <c r="L527" s="68">
        <v>2.78</v>
      </c>
      <c r="M527" s="69">
        <v>48.94</v>
      </c>
      <c r="N527" s="74">
        <v>8119.64</v>
      </c>
      <c r="O527" s="84">
        <v>12200.22</v>
      </c>
      <c r="P527" s="72"/>
    </row>
    <row r="528" spans="1:16" s="60" customFormat="1" ht="20.25" customHeight="1" thickBot="1" x14ac:dyDescent="0.25">
      <c r="A528" s="59">
        <v>9</v>
      </c>
      <c r="C528" s="61" t="s">
        <v>1477</v>
      </c>
      <c r="D528" s="61" t="s">
        <v>1478</v>
      </c>
      <c r="E528" s="62" t="s">
        <v>1460</v>
      </c>
      <c r="F528" s="63">
        <v>65</v>
      </c>
      <c r="G528" s="64">
        <v>3</v>
      </c>
      <c r="H528" s="167">
        <v>12241.74</v>
      </c>
      <c r="I528" s="63">
        <v>65</v>
      </c>
      <c r="J528" s="73">
        <v>65</v>
      </c>
      <c r="K528" s="67">
        <v>3</v>
      </c>
      <c r="L528" s="68">
        <v>4.62</v>
      </c>
      <c r="M528" s="69">
        <v>81.33</v>
      </c>
      <c r="N528" s="74">
        <v>13493.46</v>
      </c>
      <c r="O528" s="84">
        <v>25735.200000000001</v>
      </c>
      <c r="P528" s="72"/>
    </row>
    <row r="529" spans="1:16" s="60" customFormat="1" ht="20.25" customHeight="1" thickBot="1" x14ac:dyDescent="0.25">
      <c r="A529" s="59">
        <v>10</v>
      </c>
      <c r="C529" s="61" t="s">
        <v>1479</v>
      </c>
      <c r="D529" s="61" t="s">
        <v>1480</v>
      </c>
      <c r="E529" s="62" t="s">
        <v>1481</v>
      </c>
      <c r="F529" s="63">
        <v>77</v>
      </c>
      <c r="G529" s="64">
        <v>1</v>
      </c>
      <c r="H529" s="167">
        <v>4080.58</v>
      </c>
      <c r="I529" s="63">
        <v>77</v>
      </c>
      <c r="J529" s="73">
        <v>77</v>
      </c>
      <c r="K529" s="67">
        <v>1</v>
      </c>
      <c r="L529" s="68">
        <v>1.3</v>
      </c>
      <c r="M529" s="69">
        <v>22.89</v>
      </c>
      <c r="N529" s="74">
        <v>3797.68</v>
      </c>
      <c r="O529" s="84">
        <v>7878.26</v>
      </c>
      <c r="P529" s="72"/>
    </row>
    <row r="530" spans="1:16" s="60" customFormat="1" ht="20.25" customHeight="1" thickBot="1" x14ac:dyDescent="0.25">
      <c r="A530" s="59">
        <v>11</v>
      </c>
      <c r="C530" s="61" t="s">
        <v>1482</v>
      </c>
      <c r="D530" s="61" t="s">
        <v>1483</v>
      </c>
      <c r="E530" s="62" t="s">
        <v>1484</v>
      </c>
      <c r="F530" s="63">
        <v>55</v>
      </c>
      <c r="G530" s="64">
        <v>1</v>
      </c>
      <c r="H530" s="167">
        <v>4080.58</v>
      </c>
      <c r="I530" s="63">
        <v>55</v>
      </c>
      <c r="J530" s="73">
        <v>55</v>
      </c>
      <c r="K530" s="67">
        <v>1</v>
      </c>
      <c r="L530" s="68">
        <v>1.82</v>
      </c>
      <c r="M530" s="69">
        <v>32.04</v>
      </c>
      <c r="N530" s="74">
        <v>5315.76</v>
      </c>
      <c r="O530" s="84">
        <v>9396.34</v>
      </c>
      <c r="P530" s="72"/>
    </row>
    <row r="531" spans="1:16" s="60" customFormat="1" ht="20.25" customHeight="1" thickBot="1" x14ac:dyDescent="0.25">
      <c r="A531" s="59">
        <v>12</v>
      </c>
      <c r="C531" s="61" t="s">
        <v>1485</v>
      </c>
      <c r="D531" s="61" t="s">
        <v>1486</v>
      </c>
      <c r="E531" s="62" t="s">
        <v>1487</v>
      </c>
      <c r="F531" s="63">
        <v>97</v>
      </c>
      <c r="G531" s="64">
        <v>1</v>
      </c>
      <c r="H531" s="167">
        <v>4080.58</v>
      </c>
      <c r="I531" s="63">
        <v>97</v>
      </c>
      <c r="J531" s="73">
        <v>97</v>
      </c>
      <c r="K531" s="67">
        <v>1</v>
      </c>
      <c r="L531" s="68">
        <v>1.03</v>
      </c>
      <c r="M531" s="69">
        <v>18.13</v>
      </c>
      <c r="N531" s="74">
        <v>3007.95</v>
      </c>
      <c r="O531" s="84">
        <v>7088.53</v>
      </c>
      <c r="P531" s="72"/>
    </row>
    <row r="532" spans="1:16" s="60" customFormat="1" ht="20.25" customHeight="1" thickBot="1" x14ac:dyDescent="0.25">
      <c r="A532" s="59">
        <v>13</v>
      </c>
      <c r="C532" s="61" t="s">
        <v>1488</v>
      </c>
      <c r="D532" s="61" t="s">
        <v>1489</v>
      </c>
      <c r="E532" s="62" t="s">
        <v>1490</v>
      </c>
      <c r="F532" s="63">
        <v>107</v>
      </c>
      <c r="G532" s="64">
        <v>2</v>
      </c>
      <c r="H532" s="167">
        <v>8161.16</v>
      </c>
      <c r="I532" s="63">
        <v>107</v>
      </c>
      <c r="J532" s="73">
        <v>107</v>
      </c>
      <c r="K532" s="67">
        <v>2</v>
      </c>
      <c r="L532" s="68">
        <v>1.87</v>
      </c>
      <c r="M532" s="69">
        <v>32.92</v>
      </c>
      <c r="N532" s="74">
        <v>5461.76</v>
      </c>
      <c r="O532" s="84">
        <v>13622.92</v>
      </c>
      <c r="P532" s="72"/>
    </row>
    <row r="533" spans="1:16" s="60" customFormat="1" ht="20.25" customHeight="1" thickBot="1" x14ac:dyDescent="0.25">
      <c r="A533" s="59">
        <v>14</v>
      </c>
      <c r="C533" s="61" t="s">
        <v>1491</v>
      </c>
      <c r="D533" s="61" t="s">
        <v>1492</v>
      </c>
      <c r="E533" s="62" t="s">
        <v>1465</v>
      </c>
      <c r="F533" s="63">
        <v>194</v>
      </c>
      <c r="G533" s="64">
        <v>1</v>
      </c>
      <c r="H533" s="167">
        <v>4080.58</v>
      </c>
      <c r="I533" s="63">
        <v>194</v>
      </c>
      <c r="J533" s="73">
        <v>194</v>
      </c>
      <c r="K533" s="67">
        <v>1</v>
      </c>
      <c r="L533" s="68">
        <v>0.52</v>
      </c>
      <c r="M533" s="69">
        <v>9.15</v>
      </c>
      <c r="N533" s="74">
        <v>1518.08</v>
      </c>
      <c r="O533" s="84">
        <v>5598.66</v>
      </c>
      <c r="P533" s="72"/>
    </row>
    <row r="534" spans="1:16" s="60" customFormat="1" ht="20.25" customHeight="1" thickBot="1" x14ac:dyDescent="0.25">
      <c r="A534" s="59">
        <v>15</v>
      </c>
      <c r="C534" s="61" t="s">
        <v>1493</v>
      </c>
      <c r="D534" s="61" t="s">
        <v>1494</v>
      </c>
      <c r="E534" s="62" t="s">
        <v>1495</v>
      </c>
      <c r="F534" s="63">
        <v>19</v>
      </c>
      <c r="G534" s="64">
        <v>1</v>
      </c>
      <c r="H534" s="167">
        <v>4080.58</v>
      </c>
      <c r="I534" s="63">
        <v>19</v>
      </c>
      <c r="J534" s="73">
        <v>19</v>
      </c>
      <c r="K534" s="67">
        <v>1</v>
      </c>
      <c r="L534" s="68">
        <v>5.26</v>
      </c>
      <c r="M534" s="69">
        <v>92.6</v>
      </c>
      <c r="N534" s="74">
        <v>15363.27</v>
      </c>
      <c r="O534" s="84">
        <v>19443.849999999999</v>
      </c>
      <c r="P534" s="72"/>
    </row>
    <row r="535" spans="1:16" s="60" customFormat="1" ht="20.25" customHeight="1" thickBot="1" x14ac:dyDescent="0.25">
      <c r="A535" s="59">
        <v>16</v>
      </c>
      <c r="C535" s="61" t="s">
        <v>1496</v>
      </c>
      <c r="D535" s="61" t="s">
        <v>1497</v>
      </c>
      <c r="E535" s="62" t="s">
        <v>1495</v>
      </c>
      <c r="F535" s="63">
        <v>39</v>
      </c>
      <c r="G535" s="64">
        <v>2</v>
      </c>
      <c r="H535" s="167">
        <v>8161.16</v>
      </c>
      <c r="I535" s="63">
        <v>39</v>
      </c>
      <c r="J535" s="73">
        <v>39</v>
      </c>
      <c r="K535" s="67">
        <v>2</v>
      </c>
      <c r="L535" s="68">
        <v>5.13</v>
      </c>
      <c r="M535" s="69">
        <v>90.31</v>
      </c>
      <c r="N535" s="74">
        <v>14983.33</v>
      </c>
      <c r="O535" s="84">
        <v>23144.49</v>
      </c>
      <c r="P535" s="72"/>
    </row>
    <row r="536" spans="1:16" s="60" customFormat="1" ht="20.25" customHeight="1" thickBot="1" x14ac:dyDescent="0.25">
      <c r="A536" s="59">
        <v>17</v>
      </c>
      <c r="C536" s="61" t="s">
        <v>1498</v>
      </c>
      <c r="D536" s="61" t="s">
        <v>1499</v>
      </c>
      <c r="E536" s="62" t="s">
        <v>1500</v>
      </c>
      <c r="F536" s="63">
        <v>117</v>
      </c>
      <c r="G536" s="64">
        <v>4</v>
      </c>
      <c r="H536" s="167">
        <v>16322.32</v>
      </c>
      <c r="I536" s="63">
        <v>117</v>
      </c>
      <c r="J536" s="73">
        <v>117</v>
      </c>
      <c r="K536" s="67">
        <v>4</v>
      </c>
      <c r="L536" s="68">
        <v>3.42</v>
      </c>
      <c r="M536" s="69">
        <v>60.21</v>
      </c>
      <c r="N536" s="74">
        <v>9989.44</v>
      </c>
      <c r="O536" s="84">
        <v>26311.759999999998</v>
      </c>
      <c r="P536" s="72"/>
    </row>
    <row r="537" spans="1:16" s="60" customFormat="1" ht="20.25" customHeight="1" thickBot="1" x14ac:dyDescent="0.25">
      <c r="A537" s="59">
        <v>18</v>
      </c>
      <c r="C537" s="61" t="s">
        <v>1501</v>
      </c>
      <c r="D537" s="61" t="s">
        <v>1502</v>
      </c>
      <c r="E537" s="62" t="s">
        <v>1503</v>
      </c>
      <c r="F537" s="63">
        <v>117</v>
      </c>
      <c r="G537" s="64">
        <v>1</v>
      </c>
      <c r="H537" s="167">
        <v>4080.58</v>
      </c>
      <c r="I537" s="63">
        <v>117</v>
      </c>
      <c r="J537" s="73">
        <v>117</v>
      </c>
      <c r="K537" s="67">
        <v>1</v>
      </c>
      <c r="L537" s="68">
        <v>0.85</v>
      </c>
      <c r="M537" s="69">
        <v>14.96</v>
      </c>
      <c r="N537" s="74">
        <v>2482.0100000000002</v>
      </c>
      <c r="O537" s="84">
        <v>6562.59</v>
      </c>
      <c r="P537" s="72"/>
    </row>
    <row r="538" spans="1:16" s="60" customFormat="1" ht="20.25" customHeight="1" thickBot="1" x14ac:dyDescent="0.25">
      <c r="A538" s="59">
        <v>19</v>
      </c>
      <c r="C538" s="61" t="s">
        <v>1504</v>
      </c>
      <c r="D538" s="61" t="s">
        <v>1505</v>
      </c>
      <c r="E538" s="62" t="s">
        <v>1506</v>
      </c>
      <c r="F538" s="63">
        <v>113</v>
      </c>
      <c r="G538" s="64">
        <v>2</v>
      </c>
      <c r="H538" s="167">
        <v>8161.16</v>
      </c>
      <c r="I538" s="63">
        <v>113</v>
      </c>
      <c r="J538" s="73">
        <v>113</v>
      </c>
      <c r="K538" s="67">
        <v>2</v>
      </c>
      <c r="L538" s="68">
        <v>1.77</v>
      </c>
      <c r="M538" s="69">
        <v>31.16</v>
      </c>
      <c r="N538" s="74">
        <v>5169.76</v>
      </c>
      <c r="O538" s="84">
        <v>13330.92</v>
      </c>
      <c r="P538" s="72"/>
    </row>
    <row r="539" spans="1:16" s="60" customFormat="1" ht="20.25" customHeight="1" thickBot="1" x14ac:dyDescent="0.25">
      <c r="A539" s="59">
        <v>20</v>
      </c>
      <c r="C539" s="61" t="s">
        <v>1507</v>
      </c>
      <c r="D539" s="61" t="s">
        <v>1508</v>
      </c>
      <c r="E539" s="62" t="s">
        <v>1506</v>
      </c>
      <c r="F539" s="63">
        <v>75</v>
      </c>
      <c r="G539" s="64">
        <v>2</v>
      </c>
      <c r="H539" s="167">
        <v>8161.16</v>
      </c>
      <c r="I539" s="63">
        <v>75</v>
      </c>
      <c r="J539" s="73">
        <v>75</v>
      </c>
      <c r="K539" s="67">
        <v>2</v>
      </c>
      <c r="L539" s="68">
        <v>2.67</v>
      </c>
      <c r="M539" s="69">
        <v>47</v>
      </c>
      <c r="N539" s="74">
        <v>7797.77</v>
      </c>
      <c r="O539" s="84">
        <v>15958.93</v>
      </c>
      <c r="P539" s="72"/>
    </row>
    <row r="540" spans="1:16" s="60" customFormat="1" ht="20.25" customHeight="1" thickBot="1" x14ac:dyDescent="0.25">
      <c r="A540" s="59">
        <v>21</v>
      </c>
      <c r="C540" s="61" t="s">
        <v>1509</v>
      </c>
      <c r="D540" s="61" t="s">
        <v>1510</v>
      </c>
      <c r="E540" s="62" t="s">
        <v>1511</v>
      </c>
      <c r="F540" s="63">
        <v>119</v>
      </c>
      <c r="G540" s="64">
        <v>1</v>
      </c>
      <c r="H540" s="167">
        <v>4080.58</v>
      </c>
      <c r="I540" s="63">
        <v>119</v>
      </c>
      <c r="J540" s="73">
        <v>119</v>
      </c>
      <c r="K540" s="67">
        <v>1</v>
      </c>
      <c r="L540" s="68">
        <v>0.84</v>
      </c>
      <c r="M540" s="69">
        <v>14.79</v>
      </c>
      <c r="N540" s="74">
        <v>2453.81</v>
      </c>
      <c r="O540" s="84">
        <v>6534.39</v>
      </c>
      <c r="P540" s="72"/>
    </row>
    <row r="541" spans="1:16" s="60" customFormat="1" ht="20.25" customHeight="1" thickBot="1" x14ac:dyDescent="0.25">
      <c r="A541" s="59">
        <v>22</v>
      </c>
      <c r="C541" s="61" t="s">
        <v>1512</v>
      </c>
      <c r="D541" s="61" t="s">
        <v>1513</v>
      </c>
      <c r="E541" s="62" t="s">
        <v>1514</v>
      </c>
      <c r="F541" s="63">
        <v>111</v>
      </c>
      <c r="G541" s="64">
        <v>3</v>
      </c>
      <c r="H541" s="167">
        <v>12241.74</v>
      </c>
      <c r="I541" s="63">
        <v>111</v>
      </c>
      <c r="J541" s="73">
        <v>111</v>
      </c>
      <c r="K541" s="67">
        <v>3</v>
      </c>
      <c r="L541" s="68">
        <v>2.7</v>
      </c>
      <c r="M541" s="69">
        <v>47.53</v>
      </c>
      <c r="N541" s="74">
        <v>7885.7</v>
      </c>
      <c r="O541" s="84">
        <v>20127.439999999999</v>
      </c>
      <c r="P541" s="72"/>
    </row>
    <row r="542" spans="1:16" s="60" customFormat="1" ht="20.25" customHeight="1" thickBot="1" x14ac:dyDescent="0.25">
      <c r="A542" s="59">
        <v>23</v>
      </c>
      <c r="C542" s="61" t="s">
        <v>1515</v>
      </c>
      <c r="D542" s="61" t="s">
        <v>1516</v>
      </c>
      <c r="E542" s="62" t="s">
        <v>1514</v>
      </c>
      <c r="F542" s="63">
        <v>88</v>
      </c>
      <c r="G542" s="64">
        <v>1</v>
      </c>
      <c r="H542" s="167">
        <v>4080.58</v>
      </c>
      <c r="I542" s="63">
        <v>88</v>
      </c>
      <c r="J542" s="73">
        <v>88</v>
      </c>
      <c r="K542" s="67">
        <v>1</v>
      </c>
      <c r="L542" s="68">
        <v>1.1399999999999999</v>
      </c>
      <c r="M542" s="69">
        <v>20.07</v>
      </c>
      <c r="N542" s="74">
        <v>3329.81</v>
      </c>
      <c r="O542" s="84">
        <v>7410.39</v>
      </c>
      <c r="P542" s="72"/>
    </row>
    <row r="543" spans="1:16" s="60" customFormat="1" ht="20.25" customHeight="1" thickBot="1" x14ac:dyDescent="0.25">
      <c r="A543" s="59">
        <v>24</v>
      </c>
      <c r="C543" s="61" t="s">
        <v>1517</v>
      </c>
      <c r="D543" s="61" t="s">
        <v>1518</v>
      </c>
      <c r="E543" s="62" t="s">
        <v>1519</v>
      </c>
      <c r="F543" s="63">
        <v>85</v>
      </c>
      <c r="G543" s="64">
        <v>1</v>
      </c>
      <c r="H543" s="167">
        <v>4080.58</v>
      </c>
      <c r="I543" s="63">
        <v>85</v>
      </c>
      <c r="J543" s="73">
        <v>85</v>
      </c>
      <c r="K543" s="67">
        <v>1</v>
      </c>
      <c r="L543" s="68">
        <v>1.18</v>
      </c>
      <c r="M543" s="69">
        <v>20.77</v>
      </c>
      <c r="N543" s="74">
        <v>3445.95</v>
      </c>
      <c r="O543" s="84">
        <v>7526.53</v>
      </c>
      <c r="P543" s="72"/>
    </row>
    <row r="544" spans="1:16" s="60" customFormat="1" ht="20.25" customHeight="1" thickBot="1" x14ac:dyDescent="0.25">
      <c r="A544" s="59">
        <v>25</v>
      </c>
      <c r="C544" s="61" t="s">
        <v>1520</v>
      </c>
      <c r="D544" s="61" t="s">
        <v>1521</v>
      </c>
      <c r="E544" s="62" t="s">
        <v>1522</v>
      </c>
      <c r="F544" s="63">
        <v>105</v>
      </c>
      <c r="G544" s="64">
        <v>2</v>
      </c>
      <c r="H544" s="167">
        <v>8161.16</v>
      </c>
      <c r="I544" s="63">
        <v>105</v>
      </c>
      <c r="J544" s="73">
        <v>105</v>
      </c>
      <c r="K544" s="67">
        <v>2</v>
      </c>
      <c r="L544" s="68">
        <v>1.9</v>
      </c>
      <c r="M544" s="69">
        <v>33.450000000000003</v>
      </c>
      <c r="N544" s="74">
        <v>5549.69</v>
      </c>
      <c r="O544" s="84">
        <v>13710.85</v>
      </c>
      <c r="P544" s="72"/>
    </row>
    <row r="545" spans="1:16" s="60" customFormat="1" ht="20.25" customHeight="1" thickBot="1" x14ac:dyDescent="0.25">
      <c r="A545" s="59">
        <v>26</v>
      </c>
      <c r="C545" s="61" t="s">
        <v>1523</v>
      </c>
      <c r="D545" s="61" t="s">
        <v>1524</v>
      </c>
      <c r="E545" s="62" t="s">
        <v>1525</v>
      </c>
      <c r="F545" s="63">
        <v>82</v>
      </c>
      <c r="G545" s="64">
        <v>1</v>
      </c>
      <c r="H545" s="167">
        <v>4080.58</v>
      </c>
      <c r="I545" s="63">
        <v>82</v>
      </c>
      <c r="J545" s="73">
        <v>82</v>
      </c>
      <c r="K545" s="67">
        <v>1</v>
      </c>
      <c r="L545" s="68">
        <v>1.22</v>
      </c>
      <c r="M545" s="69">
        <v>21.48</v>
      </c>
      <c r="N545" s="74">
        <v>3563.75</v>
      </c>
      <c r="O545" s="84">
        <v>7644.33</v>
      </c>
      <c r="P545" s="72"/>
    </row>
    <row r="546" spans="1:16" s="60" customFormat="1" ht="20.25" customHeight="1" thickBot="1" x14ac:dyDescent="0.25">
      <c r="A546" s="59">
        <v>27</v>
      </c>
      <c r="C546" s="61" t="s">
        <v>1526</v>
      </c>
      <c r="D546" s="61" t="s">
        <v>1527</v>
      </c>
      <c r="E546" s="62" t="s">
        <v>1528</v>
      </c>
      <c r="F546" s="63">
        <v>83</v>
      </c>
      <c r="G546" s="64">
        <v>1</v>
      </c>
      <c r="H546" s="167">
        <v>4080.58</v>
      </c>
      <c r="I546" s="63">
        <v>83</v>
      </c>
      <c r="J546" s="73">
        <v>83</v>
      </c>
      <c r="K546" s="67">
        <v>1</v>
      </c>
      <c r="L546" s="68">
        <v>1.2</v>
      </c>
      <c r="M546" s="69">
        <v>21.12</v>
      </c>
      <c r="N546" s="74">
        <v>3504.02</v>
      </c>
      <c r="O546" s="84">
        <v>7584.6</v>
      </c>
      <c r="P546" s="72"/>
    </row>
    <row r="547" spans="1:16" s="60" customFormat="1" ht="20.25" customHeight="1" thickBot="1" x14ac:dyDescent="0.25">
      <c r="A547" s="59">
        <v>28</v>
      </c>
      <c r="C547" s="61" t="s">
        <v>1529</v>
      </c>
      <c r="D547" s="61" t="s">
        <v>1530</v>
      </c>
      <c r="E547" s="62" t="s">
        <v>1531</v>
      </c>
      <c r="F547" s="63">
        <v>95</v>
      </c>
      <c r="G547" s="64">
        <v>4</v>
      </c>
      <c r="H547" s="167">
        <v>16322.32</v>
      </c>
      <c r="I547" s="63">
        <v>95</v>
      </c>
      <c r="J547" s="73">
        <v>95</v>
      </c>
      <c r="K547" s="67">
        <v>4</v>
      </c>
      <c r="L547" s="68">
        <v>4.21</v>
      </c>
      <c r="M547" s="69">
        <v>74.11</v>
      </c>
      <c r="N547" s="74">
        <v>12295.59</v>
      </c>
      <c r="O547" s="84">
        <v>28617.91</v>
      </c>
      <c r="P547" s="72"/>
    </row>
    <row r="548" spans="1:16" s="60" customFormat="1" ht="20.25" customHeight="1" thickBot="1" x14ac:dyDescent="0.25">
      <c r="A548" s="59">
        <v>29</v>
      </c>
      <c r="C548" s="61" t="s">
        <v>1532</v>
      </c>
      <c r="D548" s="61" t="s">
        <v>1533</v>
      </c>
      <c r="E548" s="62" t="s">
        <v>1534</v>
      </c>
      <c r="F548" s="63">
        <v>72</v>
      </c>
      <c r="G548" s="64">
        <v>1</v>
      </c>
      <c r="H548" s="167">
        <v>4080.58</v>
      </c>
      <c r="I548" s="63">
        <v>72</v>
      </c>
      <c r="J548" s="73">
        <v>72</v>
      </c>
      <c r="K548" s="67">
        <v>1</v>
      </c>
      <c r="L548" s="68">
        <v>1.39</v>
      </c>
      <c r="M548" s="69">
        <v>24.47</v>
      </c>
      <c r="N548" s="74">
        <v>4059.82</v>
      </c>
      <c r="O548" s="84">
        <v>8140.4</v>
      </c>
      <c r="P548" s="72"/>
    </row>
    <row r="549" spans="1:16" s="60" customFormat="1" ht="20.25" customHeight="1" thickBot="1" x14ac:dyDescent="0.25">
      <c r="A549" s="59">
        <v>30</v>
      </c>
      <c r="C549" s="61" t="s">
        <v>1535</v>
      </c>
      <c r="D549" s="61" t="s">
        <v>1536</v>
      </c>
      <c r="E549" s="62" t="s">
        <v>1534</v>
      </c>
      <c r="F549" s="63">
        <v>76</v>
      </c>
      <c r="G549" s="64">
        <v>2</v>
      </c>
      <c r="H549" s="167">
        <v>8161.16</v>
      </c>
      <c r="I549" s="63">
        <v>76</v>
      </c>
      <c r="J549" s="73">
        <v>76</v>
      </c>
      <c r="K549" s="67">
        <v>2</v>
      </c>
      <c r="L549" s="68">
        <v>2.63</v>
      </c>
      <c r="M549" s="69">
        <v>46.3</v>
      </c>
      <c r="N549" s="74">
        <v>7681.63</v>
      </c>
      <c r="O549" s="84">
        <v>15842.79</v>
      </c>
      <c r="P549" s="72"/>
    </row>
    <row r="550" spans="1:16" s="60" customFormat="1" ht="20.25" customHeight="1" thickBot="1" x14ac:dyDescent="0.25">
      <c r="A550" s="59">
        <v>31</v>
      </c>
      <c r="C550" s="61" t="s">
        <v>1537</v>
      </c>
      <c r="D550" s="61" t="s">
        <v>1538</v>
      </c>
      <c r="E550" s="62" t="s">
        <v>1539</v>
      </c>
      <c r="F550" s="63">
        <v>70</v>
      </c>
      <c r="G550" s="64">
        <v>2</v>
      </c>
      <c r="H550" s="167">
        <v>8161.16</v>
      </c>
      <c r="I550" s="63">
        <v>70</v>
      </c>
      <c r="J550" s="73">
        <v>70</v>
      </c>
      <c r="K550" s="67">
        <v>2</v>
      </c>
      <c r="L550" s="68">
        <v>2.86</v>
      </c>
      <c r="M550" s="69">
        <v>50.35</v>
      </c>
      <c r="N550" s="74">
        <v>8353.57</v>
      </c>
      <c r="O550" s="84">
        <v>16514.73</v>
      </c>
      <c r="P550" s="72"/>
    </row>
    <row r="551" spans="1:16" s="60" customFormat="1" ht="20.25" customHeight="1" thickBot="1" x14ac:dyDescent="0.25">
      <c r="A551" s="59">
        <v>32</v>
      </c>
      <c r="C551" s="61" t="s">
        <v>1540</v>
      </c>
      <c r="D551" s="61" t="s">
        <v>1541</v>
      </c>
      <c r="E551" s="62" t="s">
        <v>1539</v>
      </c>
      <c r="F551" s="63">
        <v>71</v>
      </c>
      <c r="G551" s="64">
        <v>1</v>
      </c>
      <c r="H551" s="167">
        <v>4080.58</v>
      </c>
      <c r="I551" s="63">
        <v>71</v>
      </c>
      <c r="J551" s="73">
        <v>71</v>
      </c>
      <c r="K551" s="67">
        <v>1</v>
      </c>
      <c r="L551" s="68">
        <v>1.41</v>
      </c>
      <c r="M551" s="69">
        <v>24.82</v>
      </c>
      <c r="N551" s="74">
        <v>4117.8900000000003</v>
      </c>
      <c r="O551" s="84">
        <v>8198.4699999999993</v>
      </c>
      <c r="P551" s="72"/>
    </row>
    <row r="552" spans="1:16" s="60" customFormat="1" ht="20.25" customHeight="1" thickBot="1" x14ac:dyDescent="0.25">
      <c r="A552" s="59">
        <v>33</v>
      </c>
      <c r="C552" s="61" t="s">
        <v>1542</v>
      </c>
      <c r="D552" s="61" t="s">
        <v>1543</v>
      </c>
      <c r="E552" s="62" t="s">
        <v>1544</v>
      </c>
      <c r="F552" s="63">
        <v>45</v>
      </c>
      <c r="G552" s="64">
        <v>3</v>
      </c>
      <c r="H552" s="167">
        <v>12241.74</v>
      </c>
      <c r="I552" s="63">
        <v>45</v>
      </c>
      <c r="J552" s="73">
        <v>45</v>
      </c>
      <c r="K552" s="67">
        <v>3</v>
      </c>
      <c r="L552" s="68">
        <v>6.67</v>
      </c>
      <c r="M552" s="69">
        <v>117.42</v>
      </c>
      <c r="N552" s="74">
        <v>19481.150000000001</v>
      </c>
      <c r="O552" s="84">
        <v>31722.89</v>
      </c>
      <c r="P552" s="72"/>
    </row>
    <row r="553" spans="1:16" s="60" customFormat="1" ht="20.25" customHeight="1" thickBot="1" x14ac:dyDescent="0.25">
      <c r="A553" s="59">
        <v>34</v>
      </c>
      <c r="C553" s="61" t="s">
        <v>1545</v>
      </c>
      <c r="D553" s="61" t="s">
        <v>1546</v>
      </c>
      <c r="E553" s="62" t="s">
        <v>1544</v>
      </c>
      <c r="F553" s="63">
        <v>72</v>
      </c>
      <c r="G553" s="64">
        <v>1</v>
      </c>
      <c r="H553" s="167">
        <v>4080.58</v>
      </c>
      <c r="I553" s="63">
        <v>72</v>
      </c>
      <c r="J553" s="73">
        <v>72</v>
      </c>
      <c r="K553" s="67">
        <v>1</v>
      </c>
      <c r="L553" s="68">
        <v>1.39</v>
      </c>
      <c r="M553" s="69">
        <v>24.47</v>
      </c>
      <c r="N553" s="74">
        <v>4059.82</v>
      </c>
      <c r="O553" s="84">
        <v>8140.4</v>
      </c>
      <c r="P553" s="72"/>
    </row>
    <row r="554" spans="1:16" s="60" customFormat="1" ht="20.25" customHeight="1" thickBot="1" x14ac:dyDescent="0.25">
      <c r="A554" s="59">
        <v>35</v>
      </c>
      <c r="C554" s="61" t="s">
        <v>1547</v>
      </c>
      <c r="D554" s="61" t="s">
        <v>1548</v>
      </c>
      <c r="E554" s="62" t="s">
        <v>1544</v>
      </c>
      <c r="F554" s="63">
        <v>51</v>
      </c>
      <c r="G554" s="64">
        <v>1</v>
      </c>
      <c r="H554" s="167">
        <v>4080.58</v>
      </c>
      <c r="I554" s="63">
        <v>51</v>
      </c>
      <c r="J554" s="73">
        <v>51</v>
      </c>
      <c r="K554" s="67">
        <v>1</v>
      </c>
      <c r="L554" s="68">
        <v>1.96</v>
      </c>
      <c r="M554" s="69">
        <v>34.5</v>
      </c>
      <c r="N554" s="74">
        <v>5723.9</v>
      </c>
      <c r="O554" s="84">
        <v>9804.48</v>
      </c>
      <c r="P554" s="72"/>
    </row>
    <row r="555" spans="1:16" s="60" customFormat="1" ht="20.25" customHeight="1" thickBot="1" x14ac:dyDescent="0.25">
      <c r="A555" s="59">
        <v>36</v>
      </c>
      <c r="C555" s="61" t="s">
        <v>1549</v>
      </c>
      <c r="D555" s="61" t="s">
        <v>1550</v>
      </c>
      <c r="E555" s="62" t="s">
        <v>1551</v>
      </c>
      <c r="F555" s="63">
        <v>26</v>
      </c>
      <c r="G555" s="64">
        <v>1</v>
      </c>
      <c r="H555" s="167">
        <v>4080.58</v>
      </c>
      <c r="I555" s="63">
        <v>26</v>
      </c>
      <c r="J555" s="73">
        <v>26</v>
      </c>
      <c r="K555" s="67">
        <v>1</v>
      </c>
      <c r="L555" s="68">
        <v>3.85</v>
      </c>
      <c r="M555" s="69">
        <v>67.78</v>
      </c>
      <c r="N555" s="74">
        <v>11245.38</v>
      </c>
      <c r="O555" s="84">
        <v>15325.96</v>
      </c>
      <c r="P555" s="72"/>
    </row>
    <row r="556" spans="1:16" s="60" customFormat="1" ht="20.25" customHeight="1" thickBot="1" x14ac:dyDescent="0.25">
      <c r="A556" s="59">
        <v>37</v>
      </c>
      <c r="C556" s="61" t="s">
        <v>1552</v>
      </c>
      <c r="D556" s="61" t="s">
        <v>1553</v>
      </c>
      <c r="E556" s="62" t="s">
        <v>1554</v>
      </c>
      <c r="F556" s="63">
        <v>99</v>
      </c>
      <c r="G556" s="64">
        <v>1</v>
      </c>
      <c r="H556" s="167">
        <v>4080.58</v>
      </c>
      <c r="I556" s="63">
        <v>99</v>
      </c>
      <c r="J556" s="73">
        <v>99</v>
      </c>
      <c r="K556" s="67">
        <v>1</v>
      </c>
      <c r="L556" s="68">
        <v>1.01</v>
      </c>
      <c r="M556" s="69">
        <v>17.78</v>
      </c>
      <c r="N556" s="74">
        <v>2949.88</v>
      </c>
      <c r="O556" s="84">
        <v>7030.46</v>
      </c>
      <c r="P556" s="72"/>
    </row>
    <row r="557" spans="1:16" s="60" customFormat="1" ht="20.25" customHeight="1" thickBot="1" x14ac:dyDescent="0.25">
      <c r="A557" s="59">
        <v>38</v>
      </c>
      <c r="C557" s="61" t="s">
        <v>1555</v>
      </c>
      <c r="D557" s="61" t="s">
        <v>1556</v>
      </c>
      <c r="E557" s="62" t="s">
        <v>1522</v>
      </c>
      <c r="F557" s="63">
        <v>107</v>
      </c>
      <c r="G557" s="64">
        <v>1</v>
      </c>
      <c r="H557" s="167">
        <v>4080.58</v>
      </c>
      <c r="I557" s="63">
        <v>107</v>
      </c>
      <c r="J557" s="73">
        <v>107</v>
      </c>
      <c r="K557" s="67">
        <v>1</v>
      </c>
      <c r="L557" s="68">
        <v>0.93</v>
      </c>
      <c r="M557" s="69">
        <v>16.37</v>
      </c>
      <c r="N557" s="74">
        <v>2715.95</v>
      </c>
      <c r="O557" s="84">
        <v>6796.53</v>
      </c>
      <c r="P557" s="72"/>
    </row>
    <row r="558" spans="1:16" s="60" customFormat="1" ht="20.25" customHeight="1" thickBot="1" x14ac:dyDescent="0.25">
      <c r="A558" s="59">
        <v>39</v>
      </c>
      <c r="C558" s="61" t="s">
        <v>1557</v>
      </c>
      <c r="D558" s="61" t="s">
        <v>1558</v>
      </c>
      <c r="E558" s="62" t="s">
        <v>1559</v>
      </c>
      <c r="F558" s="63">
        <v>99</v>
      </c>
      <c r="G558" s="64">
        <v>1</v>
      </c>
      <c r="H558" s="167">
        <v>4080.58</v>
      </c>
      <c r="I558" s="63">
        <v>99</v>
      </c>
      <c r="J558" s="73">
        <v>99</v>
      </c>
      <c r="K558" s="67">
        <v>1</v>
      </c>
      <c r="L558" s="68">
        <v>1.01</v>
      </c>
      <c r="M558" s="69">
        <v>17.78</v>
      </c>
      <c r="N558" s="74">
        <v>2949.88</v>
      </c>
      <c r="O558" s="84">
        <v>7030.46</v>
      </c>
      <c r="P558" s="72"/>
    </row>
    <row r="559" spans="1:16" s="60" customFormat="1" ht="20.25" customHeight="1" thickBot="1" x14ac:dyDescent="0.25">
      <c r="A559" s="59">
        <v>40</v>
      </c>
      <c r="C559" s="61" t="s">
        <v>1560</v>
      </c>
      <c r="D559" s="61" t="s">
        <v>1561</v>
      </c>
      <c r="E559" s="62" t="s">
        <v>1559</v>
      </c>
      <c r="F559" s="63">
        <v>63</v>
      </c>
      <c r="G559" s="64">
        <v>2</v>
      </c>
      <c r="H559" s="167">
        <v>8161.16</v>
      </c>
      <c r="I559" s="63">
        <v>63</v>
      </c>
      <c r="J559" s="73">
        <v>63</v>
      </c>
      <c r="K559" s="67">
        <v>2</v>
      </c>
      <c r="L559" s="68">
        <v>3.17</v>
      </c>
      <c r="M559" s="69">
        <v>55.8</v>
      </c>
      <c r="N559" s="74">
        <v>9257.7800000000007</v>
      </c>
      <c r="O559" s="84">
        <v>17418.939999999999</v>
      </c>
      <c r="P559" s="72"/>
    </row>
    <row r="560" spans="1:16" s="60" customFormat="1" ht="20.25" customHeight="1" thickBot="1" x14ac:dyDescent="0.25">
      <c r="A560" s="59">
        <v>41</v>
      </c>
      <c r="C560" s="61" t="s">
        <v>1562</v>
      </c>
      <c r="D560" s="61" t="s">
        <v>1563</v>
      </c>
      <c r="E560" s="62" t="s">
        <v>1559</v>
      </c>
      <c r="F560" s="63">
        <v>107</v>
      </c>
      <c r="G560" s="64">
        <v>1</v>
      </c>
      <c r="H560" s="167">
        <v>4080.58</v>
      </c>
      <c r="I560" s="63">
        <v>107</v>
      </c>
      <c r="J560" s="73">
        <v>107</v>
      </c>
      <c r="K560" s="67">
        <v>1</v>
      </c>
      <c r="L560" s="68">
        <v>0.93</v>
      </c>
      <c r="M560" s="69">
        <v>16.37</v>
      </c>
      <c r="N560" s="74">
        <v>2715.95</v>
      </c>
      <c r="O560" s="84">
        <v>6796.53</v>
      </c>
      <c r="P560" s="72"/>
    </row>
    <row r="561" spans="1:16" s="60" customFormat="1" ht="20.25" customHeight="1" thickBot="1" x14ac:dyDescent="0.25">
      <c r="A561" s="59">
        <v>42</v>
      </c>
      <c r="C561" s="61" t="s">
        <v>1564</v>
      </c>
      <c r="D561" s="61" t="s">
        <v>1565</v>
      </c>
      <c r="E561" s="62" t="s">
        <v>1566</v>
      </c>
      <c r="F561" s="63">
        <v>119</v>
      </c>
      <c r="G561" s="64">
        <v>3</v>
      </c>
      <c r="H561" s="167">
        <v>12241.74</v>
      </c>
      <c r="I561" s="63">
        <v>119</v>
      </c>
      <c r="J561" s="73">
        <v>119</v>
      </c>
      <c r="K561" s="67">
        <v>3</v>
      </c>
      <c r="L561" s="68">
        <v>2.52</v>
      </c>
      <c r="M561" s="69">
        <v>44.36</v>
      </c>
      <c r="N561" s="74">
        <v>7359.77</v>
      </c>
      <c r="O561" s="84">
        <v>19601.509999999998</v>
      </c>
      <c r="P561" s="72"/>
    </row>
    <row r="562" spans="1:16" s="60" customFormat="1" ht="20.25" customHeight="1" thickBot="1" x14ac:dyDescent="0.25">
      <c r="A562" s="59">
        <v>43</v>
      </c>
      <c r="C562" s="61" t="s">
        <v>1567</v>
      </c>
      <c r="D562" s="61" t="s">
        <v>1568</v>
      </c>
      <c r="E562" s="62" t="s">
        <v>1566</v>
      </c>
      <c r="F562" s="63">
        <v>68</v>
      </c>
      <c r="G562" s="64">
        <v>1</v>
      </c>
      <c r="H562" s="167">
        <v>4080.58</v>
      </c>
      <c r="I562" s="63">
        <v>68</v>
      </c>
      <c r="J562" s="73">
        <v>68</v>
      </c>
      <c r="K562" s="67">
        <v>1</v>
      </c>
      <c r="L562" s="68">
        <v>1.47</v>
      </c>
      <c r="M562" s="69">
        <v>25.88</v>
      </c>
      <c r="N562" s="74">
        <v>4293.75</v>
      </c>
      <c r="O562" s="84">
        <v>8374.33</v>
      </c>
      <c r="P562" s="72"/>
    </row>
    <row r="563" spans="1:16" s="60" customFormat="1" ht="20.25" customHeight="1" thickBot="1" x14ac:dyDescent="0.25">
      <c r="A563" s="59">
        <v>44</v>
      </c>
      <c r="C563" s="61" t="s">
        <v>1569</v>
      </c>
      <c r="D563" s="61" t="s">
        <v>1570</v>
      </c>
      <c r="E563" s="62" t="s">
        <v>1571</v>
      </c>
      <c r="F563" s="63">
        <v>70</v>
      </c>
      <c r="G563" s="64">
        <v>2</v>
      </c>
      <c r="H563" s="167">
        <v>8161.16</v>
      </c>
      <c r="I563" s="63">
        <v>70</v>
      </c>
      <c r="J563" s="73">
        <v>70</v>
      </c>
      <c r="K563" s="67">
        <v>2</v>
      </c>
      <c r="L563" s="68">
        <v>2.86</v>
      </c>
      <c r="M563" s="69">
        <v>50.35</v>
      </c>
      <c r="N563" s="74">
        <v>8353.57</v>
      </c>
      <c r="O563" s="84">
        <v>16514.73</v>
      </c>
      <c r="P563" s="72"/>
    </row>
    <row r="564" spans="1:16" s="60" customFormat="1" ht="20.25" customHeight="1" thickBot="1" x14ac:dyDescent="0.25">
      <c r="A564" s="59">
        <v>45</v>
      </c>
      <c r="C564" s="61" t="s">
        <v>1572</v>
      </c>
      <c r="D564" s="61" t="s">
        <v>1573</v>
      </c>
      <c r="E564" s="62" t="s">
        <v>1571</v>
      </c>
      <c r="F564" s="63">
        <v>80</v>
      </c>
      <c r="G564" s="64">
        <v>1</v>
      </c>
      <c r="H564" s="167">
        <v>4080.58</v>
      </c>
      <c r="I564" s="63">
        <v>80</v>
      </c>
      <c r="J564" s="73">
        <v>80</v>
      </c>
      <c r="K564" s="67">
        <v>1</v>
      </c>
      <c r="L564" s="68">
        <v>1.25</v>
      </c>
      <c r="M564" s="69">
        <v>22.01</v>
      </c>
      <c r="N564" s="74">
        <v>3651.68</v>
      </c>
      <c r="O564" s="84">
        <v>7732.26</v>
      </c>
      <c r="P564" s="72"/>
    </row>
    <row r="565" spans="1:16" s="60" customFormat="1" ht="20.25" customHeight="1" thickBot="1" x14ac:dyDescent="0.25">
      <c r="A565" s="59">
        <v>46</v>
      </c>
      <c r="C565" s="61" t="s">
        <v>1574</v>
      </c>
      <c r="D565" s="61" t="s">
        <v>1575</v>
      </c>
      <c r="E565" s="62" t="s">
        <v>1576</v>
      </c>
      <c r="F565" s="63">
        <v>54</v>
      </c>
      <c r="G565" s="64">
        <v>2</v>
      </c>
      <c r="H565" s="167">
        <v>8161.16</v>
      </c>
      <c r="I565" s="63">
        <v>54</v>
      </c>
      <c r="J565" s="73">
        <v>54</v>
      </c>
      <c r="K565" s="67">
        <v>2</v>
      </c>
      <c r="L565" s="68">
        <v>3.7</v>
      </c>
      <c r="M565" s="69">
        <v>65.13</v>
      </c>
      <c r="N565" s="74">
        <v>10805.72</v>
      </c>
      <c r="O565" s="84">
        <v>18966.88</v>
      </c>
      <c r="P565" s="72"/>
    </row>
    <row r="566" spans="1:16" s="60" customFormat="1" ht="20.25" customHeight="1" thickBot="1" x14ac:dyDescent="0.25">
      <c r="A566" s="59">
        <v>47</v>
      </c>
      <c r="C566" s="61" t="s">
        <v>1577</v>
      </c>
      <c r="D566" s="61" t="s">
        <v>1578</v>
      </c>
      <c r="E566" s="62" t="s">
        <v>1579</v>
      </c>
      <c r="F566" s="63">
        <v>88</v>
      </c>
      <c r="G566" s="64">
        <v>2</v>
      </c>
      <c r="H566" s="167">
        <v>8161.16</v>
      </c>
      <c r="I566" s="63">
        <v>88</v>
      </c>
      <c r="J566" s="73">
        <v>88</v>
      </c>
      <c r="K566" s="67">
        <v>2</v>
      </c>
      <c r="L566" s="68">
        <v>2.27</v>
      </c>
      <c r="M566" s="69">
        <v>39.96</v>
      </c>
      <c r="N566" s="74">
        <v>6629.76</v>
      </c>
      <c r="O566" s="84">
        <v>14790.92</v>
      </c>
      <c r="P566" s="72"/>
    </row>
    <row r="567" spans="1:16" s="60" customFormat="1" ht="20.25" customHeight="1" thickBot="1" x14ac:dyDescent="0.25">
      <c r="A567" s="59">
        <v>48</v>
      </c>
      <c r="C567" s="61" t="s">
        <v>1580</v>
      </c>
      <c r="D567" s="61" t="s">
        <v>1581</v>
      </c>
      <c r="E567" s="62" t="s">
        <v>1579</v>
      </c>
      <c r="F567" s="63">
        <v>105</v>
      </c>
      <c r="G567" s="64">
        <v>1</v>
      </c>
      <c r="H567" s="167">
        <v>4080.58</v>
      </c>
      <c r="I567" s="63">
        <v>105</v>
      </c>
      <c r="J567" s="73">
        <v>105</v>
      </c>
      <c r="K567" s="67">
        <v>1</v>
      </c>
      <c r="L567" s="68">
        <v>0.95</v>
      </c>
      <c r="M567" s="69">
        <v>16.72</v>
      </c>
      <c r="N567" s="74">
        <v>2774.02</v>
      </c>
      <c r="O567" s="84">
        <v>6854.6</v>
      </c>
      <c r="P567" s="72"/>
    </row>
    <row r="568" spans="1:16" s="60" customFormat="1" ht="20.25" customHeight="1" thickBot="1" x14ac:dyDescent="0.25">
      <c r="A568" s="59">
        <v>49</v>
      </c>
      <c r="C568" s="61" t="s">
        <v>1582</v>
      </c>
      <c r="D568" s="61" t="s">
        <v>1583</v>
      </c>
      <c r="E568" s="62" t="s">
        <v>1584</v>
      </c>
      <c r="F568" s="63">
        <v>68</v>
      </c>
      <c r="G568" s="64">
        <v>1</v>
      </c>
      <c r="H568" s="167">
        <v>4080.58</v>
      </c>
      <c r="I568" s="63">
        <v>68</v>
      </c>
      <c r="J568" s="73">
        <v>68</v>
      </c>
      <c r="K568" s="67">
        <v>1</v>
      </c>
      <c r="L568" s="68">
        <v>1.47</v>
      </c>
      <c r="M568" s="69">
        <v>25.88</v>
      </c>
      <c r="N568" s="74">
        <v>4293.75</v>
      </c>
      <c r="O568" s="84">
        <v>8374.33</v>
      </c>
      <c r="P568" s="72"/>
    </row>
    <row r="569" spans="1:16" s="60" customFormat="1" ht="20.25" customHeight="1" thickBot="1" x14ac:dyDescent="0.25">
      <c r="A569" s="59">
        <v>50</v>
      </c>
      <c r="C569" s="61" t="s">
        <v>1585</v>
      </c>
      <c r="D569" s="61" t="s">
        <v>1494</v>
      </c>
      <c r="E569" s="62" t="s">
        <v>1586</v>
      </c>
      <c r="F569" s="63">
        <v>27</v>
      </c>
      <c r="G569" s="64">
        <v>1</v>
      </c>
      <c r="H569" s="167">
        <v>4080.58</v>
      </c>
      <c r="I569" s="63">
        <v>27</v>
      </c>
      <c r="J569" s="73">
        <v>27</v>
      </c>
      <c r="K569" s="67">
        <v>1</v>
      </c>
      <c r="L569" s="68">
        <v>3.7</v>
      </c>
      <c r="M569" s="69">
        <v>65.13</v>
      </c>
      <c r="N569" s="74">
        <v>10805.72</v>
      </c>
      <c r="O569" s="84">
        <v>14886.3</v>
      </c>
      <c r="P569" s="72"/>
    </row>
    <row r="570" spans="1:16" s="60" customFormat="1" ht="20.25" customHeight="1" thickBot="1" x14ac:dyDescent="0.25">
      <c r="A570" s="59">
        <v>51</v>
      </c>
      <c r="C570" s="61" t="s">
        <v>1587</v>
      </c>
      <c r="D570" s="61" t="s">
        <v>1588</v>
      </c>
      <c r="E570" s="62" t="s">
        <v>1589</v>
      </c>
      <c r="F570" s="63">
        <v>62</v>
      </c>
      <c r="G570" s="64">
        <v>4</v>
      </c>
      <c r="H570" s="167">
        <v>16322.32</v>
      </c>
      <c r="I570" s="63">
        <v>62</v>
      </c>
      <c r="J570" s="73">
        <v>62</v>
      </c>
      <c r="K570" s="67">
        <v>4</v>
      </c>
      <c r="L570" s="68">
        <v>6.45</v>
      </c>
      <c r="M570" s="69">
        <v>113.55</v>
      </c>
      <c r="N570" s="74">
        <v>18839.080000000002</v>
      </c>
      <c r="O570" s="84">
        <v>35161.4</v>
      </c>
      <c r="P570" s="72"/>
    </row>
    <row r="571" spans="1:16" s="60" customFormat="1" ht="20.25" customHeight="1" thickBot="1" x14ac:dyDescent="0.25">
      <c r="A571" s="59">
        <v>52</v>
      </c>
      <c r="C571" s="61" t="s">
        <v>1590</v>
      </c>
      <c r="D571" s="61" t="s">
        <v>1591</v>
      </c>
      <c r="E571" s="62" t="s">
        <v>1592</v>
      </c>
      <c r="F571" s="63">
        <v>61</v>
      </c>
      <c r="G571" s="64">
        <v>1</v>
      </c>
      <c r="H571" s="167">
        <v>4080.58</v>
      </c>
      <c r="I571" s="63">
        <v>61</v>
      </c>
      <c r="J571" s="73">
        <v>61</v>
      </c>
      <c r="K571" s="67">
        <v>1</v>
      </c>
      <c r="L571" s="68">
        <v>1.64</v>
      </c>
      <c r="M571" s="69">
        <v>28.87</v>
      </c>
      <c r="N571" s="74">
        <v>4789.82</v>
      </c>
      <c r="O571" s="84">
        <v>8870.4</v>
      </c>
      <c r="P571" s="72"/>
    </row>
    <row r="572" spans="1:16" s="60" customFormat="1" ht="20.25" customHeight="1" thickBot="1" x14ac:dyDescent="0.25">
      <c r="A572" s="59">
        <v>53</v>
      </c>
      <c r="C572" s="61" t="s">
        <v>1593</v>
      </c>
      <c r="D572" s="61" t="s">
        <v>1594</v>
      </c>
      <c r="E572" s="62" t="s">
        <v>1495</v>
      </c>
      <c r="F572" s="63">
        <v>74</v>
      </c>
      <c r="G572" s="64">
        <v>2</v>
      </c>
      <c r="H572" s="167">
        <v>8161.16</v>
      </c>
      <c r="I572" s="63">
        <v>74</v>
      </c>
      <c r="J572" s="73">
        <v>74</v>
      </c>
      <c r="K572" s="67">
        <v>2</v>
      </c>
      <c r="L572" s="68">
        <v>2.7</v>
      </c>
      <c r="M572" s="69">
        <v>47.53</v>
      </c>
      <c r="N572" s="74">
        <v>7885.7</v>
      </c>
      <c r="O572" s="84">
        <v>16046.86</v>
      </c>
      <c r="P572" s="72"/>
    </row>
    <row r="573" spans="1:16" s="60" customFormat="1" ht="20.25" customHeight="1" thickBot="1" x14ac:dyDescent="0.25">
      <c r="A573" s="59">
        <v>54</v>
      </c>
      <c r="C573" s="61" t="s">
        <v>1595</v>
      </c>
      <c r="D573" s="61" t="s">
        <v>1596</v>
      </c>
      <c r="E573" s="62" t="s">
        <v>1597</v>
      </c>
      <c r="F573" s="63">
        <v>64</v>
      </c>
      <c r="G573" s="64">
        <v>2</v>
      </c>
      <c r="H573" s="167">
        <v>8161.16</v>
      </c>
      <c r="I573" s="63">
        <v>64</v>
      </c>
      <c r="J573" s="73">
        <v>64</v>
      </c>
      <c r="K573" s="67">
        <v>2</v>
      </c>
      <c r="L573" s="68">
        <v>3.13</v>
      </c>
      <c r="M573" s="69">
        <v>55.1</v>
      </c>
      <c r="N573" s="74">
        <v>9141.64</v>
      </c>
      <c r="O573" s="84">
        <v>17302.8</v>
      </c>
      <c r="P573" s="72"/>
    </row>
    <row r="574" spans="1:16" s="60" customFormat="1" ht="20.25" customHeight="1" thickBot="1" x14ac:dyDescent="0.25">
      <c r="A574" s="59">
        <v>55</v>
      </c>
      <c r="C574" s="61" t="s">
        <v>1598</v>
      </c>
      <c r="D574" s="61" t="s">
        <v>1599</v>
      </c>
      <c r="E574" s="62" t="s">
        <v>1525</v>
      </c>
      <c r="F574" s="63">
        <v>51</v>
      </c>
      <c r="G574" s="64">
        <v>1</v>
      </c>
      <c r="H574" s="167">
        <v>4080.58</v>
      </c>
      <c r="I574" s="63">
        <v>51</v>
      </c>
      <c r="J574" s="73">
        <v>51</v>
      </c>
      <c r="K574" s="67">
        <v>1</v>
      </c>
      <c r="L574" s="68">
        <v>1.96</v>
      </c>
      <c r="M574" s="69">
        <v>34.5</v>
      </c>
      <c r="N574" s="74">
        <v>5723.9</v>
      </c>
      <c r="O574" s="84">
        <v>9804.48</v>
      </c>
      <c r="P574" s="72"/>
    </row>
    <row r="575" spans="1:16" s="60" customFormat="1" ht="20.25" customHeight="1" thickBot="1" x14ac:dyDescent="0.25">
      <c r="A575" s="59">
        <v>56</v>
      </c>
      <c r="C575" s="61" t="s">
        <v>1600</v>
      </c>
      <c r="D575" s="61" t="s">
        <v>1601</v>
      </c>
      <c r="E575" s="62" t="s">
        <v>1602</v>
      </c>
      <c r="F575" s="63">
        <v>61</v>
      </c>
      <c r="G575" s="64">
        <v>1</v>
      </c>
      <c r="H575" s="167">
        <v>4080.58</v>
      </c>
      <c r="I575" s="63">
        <v>61</v>
      </c>
      <c r="J575" s="73">
        <v>61</v>
      </c>
      <c r="K575" s="67">
        <v>1</v>
      </c>
      <c r="L575" s="68">
        <v>1.64</v>
      </c>
      <c r="M575" s="69">
        <v>28.87</v>
      </c>
      <c r="N575" s="74">
        <v>4789.82</v>
      </c>
      <c r="O575" s="84">
        <v>8870.4</v>
      </c>
      <c r="P575" s="72"/>
    </row>
    <row r="576" spans="1:16" s="60" customFormat="1" ht="20.25" customHeight="1" thickBot="1" x14ac:dyDescent="0.25">
      <c r="A576" s="59">
        <v>57</v>
      </c>
      <c r="C576" s="61" t="s">
        <v>1603</v>
      </c>
      <c r="D576" s="61" t="s">
        <v>1536</v>
      </c>
      <c r="E576" s="62" t="s">
        <v>1604</v>
      </c>
      <c r="F576" s="63">
        <v>77</v>
      </c>
      <c r="G576" s="64">
        <v>1</v>
      </c>
      <c r="H576" s="167">
        <v>4080.58</v>
      </c>
      <c r="I576" s="63">
        <v>77</v>
      </c>
      <c r="J576" s="73">
        <v>77</v>
      </c>
      <c r="K576" s="67">
        <v>1</v>
      </c>
      <c r="L576" s="68">
        <v>1.3</v>
      </c>
      <c r="M576" s="69">
        <v>22.89</v>
      </c>
      <c r="N576" s="74">
        <v>3797.68</v>
      </c>
      <c r="O576" s="84">
        <v>7878.26</v>
      </c>
      <c r="P576" s="72"/>
    </row>
    <row r="577" spans="1:16" s="60" customFormat="1" ht="20.25" customHeight="1" thickBot="1" x14ac:dyDescent="0.25">
      <c r="A577" s="59">
        <v>58</v>
      </c>
      <c r="C577" s="61" t="s">
        <v>1605</v>
      </c>
      <c r="D577" s="61" t="s">
        <v>1606</v>
      </c>
      <c r="E577" s="62" t="s">
        <v>1607</v>
      </c>
      <c r="F577" s="63">
        <v>64</v>
      </c>
      <c r="G577" s="64">
        <v>3</v>
      </c>
      <c r="H577" s="167">
        <v>12241.74</v>
      </c>
      <c r="I577" s="63">
        <v>64</v>
      </c>
      <c r="J577" s="73">
        <v>64</v>
      </c>
      <c r="K577" s="67">
        <v>3</v>
      </c>
      <c r="L577" s="68">
        <v>4.6900000000000004</v>
      </c>
      <c r="M577" s="69">
        <v>82.56</v>
      </c>
      <c r="N577" s="74">
        <v>13697.53</v>
      </c>
      <c r="O577" s="84">
        <v>25939.27</v>
      </c>
      <c r="P577" s="72"/>
    </row>
    <row r="578" spans="1:16" s="60" customFormat="1" ht="20.25" customHeight="1" thickBot="1" x14ac:dyDescent="0.25">
      <c r="A578" s="59">
        <v>59</v>
      </c>
      <c r="C578" s="61" t="s">
        <v>1608</v>
      </c>
      <c r="D578" s="61" t="s">
        <v>1609</v>
      </c>
      <c r="E578" s="62" t="s">
        <v>1607</v>
      </c>
      <c r="F578" s="63">
        <v>120</v>
      </c>
      <c r="G578" s="64">
        <v>2</v>
      </c>
      <c r="H578" s="167">
        <v>8161.16</v>
      </c>
      <c r="I578" s="63">
        <v>120</v>
      </c>
      <c r="J578" s="73">
        <v>120</v>
      </c>
      <c r="K578" s="67">
        <v>2</v>
      </c>
      <c r="L578" s="68">
        <v>1.67</v>
      </c>
      <c r="M578" s="69">
        <v>29.4</v>
      </c>
      <c r="N578" s="74">
        <v>4877.75</v>
      </c>
      <c r="O578" s="84">
        <v>13038.91</v>
      </c>
      <c r="P578" s="72"/>
    </row>
    <row r="579" spans="1:16" s="60" customFormat="1" ht="20.25" customHeight="1" thickBot="1" x14ac:dyDescent="0.25">
      <c r="A579" s="59">
        <v>60</v>
      </c>
      <c r="C579" s="61" t="s">
        <v>1610</v>
      </c>
      <c r="D579" s="61" t="s">
        <v>1611</v>
      </c>
      <c r="E579" s="62" t="s">
        <v>1612</v>
      </c>
      <c r="F579" s="63">
        <v>86</v>
      </c>
      <c r="G579" s="64">
        <v>2</v>
      </c>
      <c r="H579" s="167">
        <v>8161.16</v>
      </c>
      <c r="I579" s="63">
        <v>86</v>
      </c>
      <c r="J579" s="73">
        <v>86</v>
      </c>
      <c r="K579" s="67">
        <v>2</v>
      </c>
      <c r="L579" s="68">
        <v>2.33</v>
      </c>
      <c r="M579" s="69">
        <v>41.02</v>
      </c>
      <c r="N579" s="74">
        <v>6805.63</v>
      </c>
      <c r="O579" s="84">
        <v>14966.79</v>
      </c>
      <c r="P579" s="72"/>
    </row>
    <row r="580" spans="1:16" s="60" customFormat="1" ht="20.25" customHeight="1" thickBot="1" x14ac:dyDescent="0.25">
      <c r="A580" s="59">
        <v>61</v>
      </c>
      <c r="C580" s="61" t="s">
        <v>1613</v>
      </c>
      <c r="D580" s="61" t="s">
        <v>1614</v>
      </c>
      <c r="E580" s="62" t="s">
        <v>1612</v>
      </c>
      <c r="F580" s="63">
        <v>36</v>
      </c>
      <c r="G580" s="64">
        <v>2</v>
      </c>
      <c r="H580" s="167">
        <v>8161.16</v>
      </c>
      <c r="I580" s="63">
        <v>36</v>
      </c>
      <c r="J580" s="73">
        <v>36</v>
      </c>
      <c r="K580" s="67">
        <v>2</v>
      </c>
      <c r="L580" s="68">
        <v>5.56</v>
      </c>
      <c r="M580" s="69">
        <v>97.88</v>
      </c>
      <c r="N580" s="74">
        <v>16239.27</v>
      </c>
      <c r="O580" s="84">
        <v>24400.43</v>
      </c>
      <c r="P580" s="72"/>
    </row>
    <row r="581" spans="1:16" s="60" customFormat="1" ht="20.25" customHeight="1" thickBot="1" x14ac:dyDescent="0.25">
      <c r="A581" s="59">
        <v>62</v>
      </c>
      <c r="C581" s="61" t="s">
        <v>1615</v>
      </c>
      <c r="D581" s="61" t="s">
        <v>1616</v>
      </c>
      <c r="E581" s="62" t="s">
        <v>1612</v>
      </c>
      <c r="F581" s="63">
        <v>48</v>
      </c>
      <c r="G581" s="64">
        <v>1</v>
      </c>
      <c r="H581" s="167">
        <v>4080.58</v>
      </c>
      <c r="I581" s="63">
        <v>48</v>
      </c>
      <c r="J581" s="73">
        <v>48</v>
      </c>
      <c r="K581" s="67">
        <v>1</v>
      </c>
      <c r="L581" s="68">
        <v>2.08</v>
      </c>
      <c r="M581" s="69">
        <v>36.619999999999997</v>
      </c>
      <c r="N581" s="74">
        <v>6075.62</v>
      </c>
      <c r="O581" s="84">
        <v>10156.200000000001</v>
      </c>
      <c r="P581" s="72"/>
    </row>
    <row r="582" spans="1:16" s="60" customFormat="1" ht="20.25" customHeight="1" thickBot="1" x14ac:dyDescent="0.25">
      <c r="A582" s="59">
        <v>63</v>
      </c>
      <c r="C582" s="61" t="s">
        <v>1617</v>
      </c>
      <c r="D582" s="61" t="s">
        <v>1618</v>
      </c>
      <c r="E582" s="62" t="s">
        <v>1619</v>
      </c>
      <c r="F582" s="63">
        <v>100</v>
      </c>
      <c r="G582" s="64">
        <v>3</v>
      </c>
      <c r="H582" s="167">
        <v>12241.74</v>
      </c>
      <c r="I582" s="63">
        <v>100</v>
      </c>
      <c r="J582" s="73">
        <v>100</v>
      </c>
      <c r="K582" s="67">
        <v>3</v>
      </c>
      <c r="L582" s="68">
        <v>3</v>
      </c>
      <c r="M582" s="69">
        <v>52.81</v>
      </c>
      <c r="N582" s="74">
        <v>8761.7099999999991</v>
      </c>
      <c r="O582" s="84">
        <v>21003.45</v>
      </c>
      <c r="P582" s="72"/>
    </row>
    <row r="583" spans="1:16" s="60" customFormat="1" ht="20.25" customHeight="1" thickBot="1" x14ac:dyDescent="0.25">
      <c r="A583" s="59">
        <v>64</v>
      </c>
      <c r="C583" s="61" t="s">
        <v>1620</v>
      </c>
      <c r="D583" s="61" t="s">
        <v>1621</v>
      </c>
      <c r="E583" s="62" t="s">
        <v>1619</v>
      </c>
      <c r="F583" s="63">
        <v>43</v>
      </c>
      <c r="G583" s="64">
        <v>1</v>
      </c>
      <c r="H583" s="167">
        <v>4080.58</v>
      </c>
      <c r="I583" s="63">
        <v>43</v>
      </c>
      <c r="J583" s="73">
        <v>43</v>
      </c>
      <c r="K583" s="67">
        <v>1</v>
      </c>
      <c r="L583" s="68">
        <v>2.33</v>
      </c>
      <c r="M583" s="69">
        <v>41.02</v>
      </c>
      <c r="N583" s="74">
        <v>6805.63</v>
      </c>
      <c r="O583" s="84">
        <v>10886.21</v>
      </c>
      <c r="P583" s="72"/>
    </row>
    <row r="584" spans="1:16" s="60" customFormat="1" ht="20.25" customHeight="1" thickBot="1" x14ac:dyDescent="0.25">
      <c r="A584" s="59">
        <v>65</v>
      </c>
      <c r="C584" s="61" t="s">
        <v>1622</v>
      </c>
      <c r="D584" s="61" t="s">
        <v>1623</v>
      </c>
      <c r="E584" s="62" t="s">
        <v>1624</v>
      </c>
      <c r="F584" s="63">
        <v>82</v>
      </c>
      <c r="G584" s="64">
        <v>2</v>
      </c>
      <c r="H584" s="167">
        <v>8161.16</v>
      </c>
      <c r="I584" s="63">
        <v>82</v>
      </c>
      <c r="J584" s="73">
        <v>82</v>
      </c>
      <c r="K584" s="67">
        <v>2</v>
      </c>
      <c r="L584" s="68">
        <v>2.44</v>
      </c>
      <c r="M584" s="69">
        <v>42.95</v>
      </c>
      <c r="N584" s="74">
        <v>7125.83</v>
      </c>
      <c r="O584" s="84">
        <v>15286.99</v>
      </c>
      <c r="P584" s="72"/>
    </row>
    <row r="585" spans="1:16" s="60" customFormat="1" ht="20.25" customHeight="1" thickBot="1" x14ac:dyDescent="0.25">
      <c r="A585" s="59">
        <v>66</v>
      </c>
      <c r="C585" s="61" t="s">
        <v>1625</v>
      </c>
      <c r="D585" s="61" t="s">
        <v>1626</v>
      </c>
      <c r="E585" s="62" t="s">
        <v>1624</v>
      </c>
      <c r="F585" s="63">
        <v>63</v>
      </c>
      <c r="G585" s="64">
        <v>2</v>
      </c>
      <c r="H585" s="167">
        <v>8161.16</v>
      </c>
      <c r="I585" s="63">
        <v>63</v>
      </c>
      <c r="J585" s="73">
        <v>63</v>
      </c>
      <c r="K585" s="67">
        <v>2</v>
      </c>
      <c r="L585" s="68">
        <v>3.17</v>
      </c>
      <c r="M585" s="69">
        <v>55.8</v>
      </c>
      <c r="N585" s="74">
        <v>9257.7800000000007</v>
      </c>
      <c r="O585" s="84">
        <v>17418.939999999999</v>
      </c>
      <c r="P585" s="72"/>
    </row>
    <row r="586" spans="1:16" s="60" customFormat="1" ht="20.25" customHeight="1" thickBot="1" x14ac:dyDescent="0.25">
      <c r="A586" s="59">
        <v>67</v>
      </c>
      <c r="C586" s="61" t="s">
        <v>1627</v>
      </c>
      <c r="D586" s="61" t="s">
        <v>1628</v>
      </c>
      <c r="E586" s="62" t="s">
        <v>1534</v>
      </c>
      <c r="F586" s="63">
        <v>80</v>
      </c>
      <c r="G586" s="64">
        <v>1</v>
      </c>
      <c r="H586" s="167">
        <v>4080.58</v>
      </c>
      <c r="I586" s="63">
        <v>80</v>
      </c>
      <c r="J586" s="73">
        <v>80</v>
      </c>
      <c r="K586" s="67">
        <v>1</v>
      </c>
      <c r="L586" s="68">
        <v>1.25</v>
      </c>
      <c r="M586" s="69">
        <v>22.01</v>
      </c>
      <c r="N586" s="74">
        <v>3651.68</v>
      </c>
      <c r="O586" s="84">
        <v>7732.26</v>
      </c>
      <c r="P586" s="72"/>
    </row>
    <row r="587" spans="1:16" s="60" customFormat="1" ht="20.25" customHeight="1" thickBot="1" x14ac:dyDescent="0.25">
      <c r="A587" s="59">
        <v>68</v>
      </c>
      <c r="C587" s="61" t="s">
        <v>1629</v>
      </c>
      <c r="D587" s="61" t="s">
        <v>1630</v>
      </c>
      <c r="E587" s="62" t="s">
        <v>1534</v>
      </c>
      <c r="F587" s="63">
        <v>95</v>
      </c>
      <c r="G587" s="64">
        <v>4</v>
      </c>
      <c r="H587" s="167">
        <v>16322.32</v>
      </c>
      <c r="I587" s="63">
        <v>95</v>
      </c>
      <c r="J587" s="73">
        <v>95</v>
      </c>
      <c r="K587" s="67">
        <v>4</v>
      </c>
      <c r="L587" s="68">
        <v>4.21</v>
      </c>
      <c r="M587" s="69">
        <v>74.11</v>
      </c>
      <c r="N587" s="74">
        <v>12295.59</v>
      </c>
      <c r="O587" s="84">
        <v>28617.91</v>
      </c>
      <c r="P587" s="72"/>
    </row>
    <row r="588" spans="1:16" s="60" customFormat="1" ht="20.25" customHeight="1" thickBot="1" x14ac:dyDescent="0.25">
      <c r="A588" s="59">
        <v>69</v>
      </c>
      <c r="C588" s="61" t="s">
        <v>1631</v>
      </c>
      <c r="D588" s="61" t="s">
        <v>1632</v>
      </c>
      <c r="E588" s="62" t="s">
        <v>1633</v>
      </c>
      <c r="F588" s="63">
        <v>46</v>
      </c>
      <c r="G588" s="64">
        <v>1</v>
      </c>
      <c r="H588" s="167">
        <v>4080.58</v>
      </c>
      <c r="I588" s="63">
        <v>46</v>
      </c>
      <c r="J588" s="73">
        <v>46</v>
      </c>
      <c r="K588" s="67">
        <v>1</v>
      </c>
      <c r="L588" s="68">
        <v>2.17</v>
      </c>
      <c r="M588" s="69">
        <v>38.200000000000003</v>
      </c>
      <c r="N588" s="74">
        <v>6337.76</v>
      </c>
      <c r="O588" s="84">
        <v>10418.34</v>
      </c>
      <c r="P588" s="72"/>
    </row>
    <row r="589" spans="1:16" s="60" customFormat="1" ht="20.25" customHeight="1" thickBot="1" x14ac:dyDescent="0.25">
      <c r="A589" s="59">
        <v>70</v>
      </c>
      <c r="C589" s="61" t="s">
        <v>1634</v>
      </c>
      <c r="D589" s="61" t="s">
        <v>1635</v>
      </c>
      <c r="E589" s="62" t="s">
        <v>1534</v>
      </c>
      <c r="F589" s="63">
        <v>88</v>
      </c>
      <c r="G589" s="64">
        <v>7</v>
      </c>
      <c r="H589" s="167">
        <v>28564.06</v>
      </c>
      <c r="I589" s="63">
        <v>88</v>
      </c>
      <c r="J589" s="73">
        <v>88</v>
      </c>
      <c r="K589" s="67">
        <v>7</v>
      </c>
      <c r="L589" s="68">
        <v>7.95</v>
      </c>
      <c r="M589" s="69">
        <v>139.94999999999999</v>
      </c>
      <c r="N589" s="74">
        <v>23219.1</v>
      </c>
      <c r="O589" s="84">
        <v>51783.16</v>
      </c>
      <c r="P589" s="72"/>
    </row>
    <row r="590" spans="1:16" s="60" customFormat="1" ht="20.25" customHeight="1" thickBot="1" x14ac:dyDescent="0.25">
      <c r="A590" s="59">
        <v>71</v>
      </c>
      <c r="C590" s="61" t="s">
        <v>1636</v>
      </c>
      <c r="D590" s="61" t="s">
        <v>1637</v>
      </c>
      <c r="E590" s="62" t="s">
        <v>1638</v>
      </c>
      <c r="F590" s="63">
        <v>47</v>
      </c>
      <c r="G590" s="64">
        <v>1</v>
      </c>
      <c r="H590" s="167">
        <v>4080.58</v>
      </c>
      <c r="I590" s="63">
        <v>47</v>
      </c>
      <c r="J590" s="73">
        <v>47</v>
      </c>
      <c r="K590" s="67">
        <v>1</v>
      </c>
      <c r="L590" s="68">
        <v>2.13</v>
      </c>
      <c r="M590" s="69">
        <v>37.5</v>
      </c>
      <c r="N590" s="74">
        <v>6221.63</v>
      </c>
      <c r="O590" s="84">
        <v>10302.209999999999</v>
      </c>
      <c r="P590" s="72"/>
    </row>
    <row r="591" spans="1:16" s="60" customFormat="1" ht="20.25" customHeight="1" thickBot="1" x14ac:dyDescent="0.25">
      <c r="A591" s="59">
        <v>72</v>
      </c>
      <c r="C591" s="61" t="s">
        <v>1639</v>
      </c>
      <c r="D591" s="61" t="s">
        <v>1640</v>
      </c>
      <c r="E591" s="62" t="s">
        <v>1641</v>
      </c>
      <c r="F591" s="63">
        <v>113</v>
      </c>
      <c r="G591" s="64">
        <v>1</v>
      </c>
      <c r="H591" s="167">
        <v>4080.58</v>
      </c>
      <c r="I591" s="63">
        <v>113</v>
      </c>
      <c r="J591" s="73">
        <v>113</v>
      </c>
      <c r="K591" s="67">
        <v>1</v>
      </c>
      <c r="L591" s="68">
        <v>0.88</v>
      </c>
      <c r="M591" s="69">
        <v>15.49</v>
      </c>
      <c r="N591" s="74">
        <v>2569.9499999999998</v>
      </c>
      <c r="O591" s="84">
        <v>6650.53</v>
      </c>
      <c r="P591" s="72"/>
    </row>
    <row r="592" spans="1:16" s="60" customFormat="1" ht="20.25" customHeight="1" thickBot="1" x14ac:dyDescent="0.25">
      <c r="A592" s="59">
        <v>73</v>
      </c>
      <c r="C592" s="61" t="s">
        <v>1642</v>
      </c>
      <c r="D592" s="61" t="s">
        <v>1643</v>
      </c>
      <c r="E592" s="62" t="s">
        <v>1641</v>
      </c>
      <c r="F592" s="63">
        <v>124</v>
      </c>
      <c r="G592" s="64">
        <v>2</v>
      </c>
      <c r="H592" s="167">
        <v>8161.16</v>
      </c>
      <c r="I592" s="63">
        <v>124</v>
      </c>
      <c r="J592" s="73">
        <v>124</v>
      </c>
      <c r="K592" s="67">
        <v>2</v>
      </c>
      <c r="L592" s="68">
        <v>1.61</v>
      </c>
      <c r="M592" s="69">
        <v>28.34</v>
      </c>
      <c r="N592" s="74">
        <v>4701.8900000000003</v>
      </c>
      <c r="O592" s="84">
        <v>12863.05</v>
      </c>
      <c r="P592" s="72"/>
    </row>
    <row r="593" spans="1:16" s="60" customFormat="1" ht="20.25" customHeight="1" thickBot="1" x14ac:dyDescent="0.25">
      <c r="A593" s="59">
        <v>74</v>
      </c>
      <c r="C593" s="61" t="s">
        <v>1644</v>
      </c>
      <c r="D593" s="61" t="s">
        <v>1630</v>
      </c>
      <c r="E593" s="62" t="s">
        <v>1645</v>
      </c>
      <c r="F593" s="63">
        <v>98</v>
      </c>
      <c r="G593" s="64">
        <v>1</v>
      </c>
      <c r="H593" s="167">
        <v>4080.58</v>
      </c>
      <c r="I593" s="63">
        <v>98</v>
      </c>
      <c r="J593" s="73">
        <v>98</v>
      </c>
      <c r="K593" s="67">
        <v>1</v>
      </c>
      <c r="L593" s="68">
        <v>1.02</v>
      </c>
      <c r="M593" s="69">
        <v>17.96</v>
      </c>
      <c r="N593" s="74">
        <v>2979.74</v>
      </c>
      <c r="O593" s="84">
        <v>7060.32</v>
      </c>
      <c r="P593" s="72"/>
    </row>
    <row r="594" spans="1:16" s="60" customFormat="1" ht="20.25" customHeight="1" thickBot="1" x14ac:dyDescent="0.25">
      <c r="A594" s="59">
        <v>75</v>
      </c>
      <c r="C594" s="61" t="s">
        <v>1646</v>
      </c>
      <c r="D594" s="61" t="s">
        <v>1647</v>
      </c>
      <c r="E594" s="62" t="s">
        <v>1648</v>
      </c>
      <c r="F594" s="63">
        <v>179</v>
      </c>
      <c r="G594" s="64">
        <v>3</v>
      </c>
      <c r="H594" s="167">
        <v>12241.74</v>
      </c>
      <c r="I594" s="63">
        <v>179</v>
      </c>
      <c r="J594" s="73">
        <v>179</v>
      </c>
      <c r="K594" s="67">
        <v>3</v>
      </c>
      <c r="L594" s="68">
        <v>1.68</v>
      </c>
      <c r="M594" s="69">
        <v>29.57</v>
      </c>
      <c r="N594" s="74">
        <v>4905.96</v>
      </c>
      <c r="O594" s="84">
        <v>17147.7</v>
      </c>
      <c r="P594" s="72"/>
    </row>
    <row r="595" spans="1:16" s="60" customFormat="1" ht="20.25" customHeight="1" thickBot="1" x14ac:dyDescent="0.25">
      <c r="A595" s="59">
        <v>76</v>
      </c>
      <c r="C595" s="61" t="s">
        <v>1649</v>
      </c>
      <c r="D595" s="61" t="s">
        <v>1650</v>
      </c>
      <c r="E595" s="62" t="s">
        <v>1648</v>
      </c>
      <c r="F595" s="63">
        <v>64</v>
      </c>
      <c r="G595" s="64">
        <v>1</v>
      </c>
      <c r="H595" s="167">
        <v>4080.58</v>
      </c>
      <c r="I595" s="63">
        <v>64</v>
      </c>
      <c r="J595" s="73">
        <v>64</v>
      </c>
      <c r="K595" s="67">
        <v>1</v>
      </c>
      <c r="L595" s="68">
        <v>1.56</v>
      </c>
      <c r="M595" s="69">
        <v>27.46</v>
      </c>
      <c r="N595" s="74">
        <v>4555.8900000000003</v>
      </c>
      <c r="O595" s="84">
        <v>8636.4699999999993</v>
      </c>
      <c r="P595" s="72"/>
    </row>
    <row r="596" spans="1:16" s="60" customFormat="1" ht="20.25" customHeight="1" thickBot="1" x14ac:dyDescent="0.25">
      <c r="A596" s="59">
        <v>77</v>
      </c>
      <c r="C596" s="61" t="s">
        <v>1651</v>
      </c>
      <c r="D596" s="61" t="s">
        <v>1652</v>
      </c>
      <c r="E596" s="62" t="s">
        <v>1653</v>
      </c>
      <c r="F596" s="63">
        <v>85</v>
      </c>
      <c r="G596" s="64">
        <v>1</v>
      </c>
      <c r="H596" s="167">
        <v>4080.58</v>
      </c>
      <c r="I596" s="63">
        <v>85</v>
      </c>
      <c r="J596" s="73">
        <v>85</v>
      </c>
      <c r="K596" s="67">
        <v>1</v>
      </c>
      <c r="L596" s="68">
        <v>1.18</v>
      </c>
      <c r="M596" s="69">
        <v>20.77</v>
      </c>
      <c r="N596" s="74">
        <v>3445.95</v>
      </c>
      <c r="O596" s="84">
        <v>7526.53</v>
      </c>
      <c r="P596" s="72"/>
    </row>
    <row r="597" spans="1:16" s="60" customFormat="1" ht="20.25" customHeight="1" thickBot="1" x14ac:dyDescent="0.25">
      <c r="A597" s="59">
        <v>78</v>
      </c>
      <c r="C597" s="61" t="s">
        <v>1654</v>
      </c>
      <c r="D597" s="61" t="s">
        <v>1655</v>
      </c>
      <c r="E597" s="62" t="s">
        <v>1653</v>
      </c>
      <c r="F597" s="63">
        <v>43</v>
      </c>
      <c r="G597" s="64">
        <v>2</v>
      </c>
      <c r="H597" s="167">
        <v>8161.16</v>
      </c>
      <c r="I597" s="63">
        <v>43</v>
      </c>
      <c r="J597" s="73">
        <v>43</v>
      </c>
      <c r="K597" s="67">
        <v>2</v>
      </c>
      <c r="L597" s="68">
        <v>4.6500000000000004</v>
      </c>
      <c r="M597" s="69">
        <v>81.86</v>
      </c>
      <c r="N597" s="74">
        <v>13581.39</v>
      </c>
      <c r="O597" s="84">
        <v>21742.55</v>
      </c>
      <c r="P597" s="72"/>
    </row>
    <row r="598" spans="1:16" s="60" customFormat="1" ht="20.25" customHeight="1" thickBot="1" x14ac:dyDescent="0.25">
      <c r="A598" s="59">
        <v>79</v>
      </c>
      <c r="C598" s="61" t="s">
        <v>1656</v>
      </c>
      <c r="D598" s="61" t="s">
        <v>1657</v>
      </c>
      <c r="E598" s="62" t="s">
        <v>1653</v>
      </c>
      <c r="F598" s="63">
        <v>55</v>
      </c>
      <c r="G598" s="64">
        <v>3</v>
      </c>
      <c r="H598" s="167">
        <v>12241.74</v>
      </c>
      <c r="I598" s="63">
        <v>55</v>
      </c>
      <c r="J598" s="73">
        <v>55</v>
      </c>
      <c r="K598" s="67">
        <v>3</v>
      </c>
      <c r="L598" s="68">
        <v>5.45</v>
      </c>
      <c r="M598" s="69">
        <v>95.94</v>
      </c>
      <c r="N598" s="74">
        <v>15917.41</v>
      </c>
      <c r="O598" s="84">
        <v>28159.15</v>
      </c>
      <c r="P598" s="72"/>
    </row>
    <row r="599" spans="1:16" s="60" customFormat="1" ht="20.25" customHeight="1" thickBot="1" x14ac:dyDescent="0.25">
      <c r="A599" s="59">
        <v>80</v>
      </c>
      <c r="C599" s="61" t="s">
        <v>1658</v>
      </c>
      <c r="D599" s="61" t="s">
        <v>1659</v>
      </c>
      <c r="E599" s="62" t="s">
        <v>1660</v>
      </c>
      <c r="F599" s="63">
        <v>18</v>
      </c>
      <c r="G599" s="64">
        <v>1</v>
      </c>
      <c r="H599" s="167">
        <v>4080.58</v>
      </c>
      <c r="I599" s="63">
        <v>18</v>
      </c>
      <c r="J599" s="73">
        <v>18</v>
      </c>
      <c r="K599" s="67">
        <v>1</v>
      </c>
      <c r="L599" s="68">
        <v>5.56</v>
      </c>
      <c r="M599" s="69">
        <v>97.88</v>
      </c>
      <c r="N599" s="74">
        <v>16239.27</v>
      </c>
      <c r="O599" s="84">
        <v>20319.849999999999</v>
      </c>
      <c r="P599" s="72"/>
    </row>
    <row r="600" spans="1:16" s="60" customFormat="1" ht="20.25" customHeight="1" thickBot="1" x14ac:dyDescent="0.25">
      <c r="A600" s="59">
        <v>81</v>
      </c>
      <c r="C600" s="61" t="s">
        <v>1661</v>
      </c>
      <c r="D600" s="61" t="s">
        <v>1662</v>
      </c>
      <c r="E600" s="62" t="s">
        <v>1460</v>
      </c>
      <c r="F600" s="63">
        <v>45</v>
      </c>
      <c r="G600" s="64">
        <v>3</v>
      </c>
      <c r="H600" s="167">
        <v>12241.74</v>
      </c>
      <c r="I600" s="63">
        <v>45</v>
      </c>
      <c r="J600" s="73">
        <v>45</v>
      </c>
      <c r="K600" s="67">
        <v>3</v>
      </c>
      <c r="L600" s="68">
        <v>6.67</v>
      </c>
      <c r="M600" s="69">
        <v>117.42</v>
      </c>
      <c r="N600" s="74">
        <v>19481.150000000001</v>
      </c>
      <c r="O600" s="84">
        <v>31722.89</v>
      </c>
      <c r="P600" s="72"/>
    </row>
    <row r="601" spans="1:16" s="60" customFormat="1" ht="20.25" customHeight="1" thickBot="1" x14ac:dyDescent="0.25">
      <c r="A601" s="59">
        <v>82</v>
      </c>
      <c r="C601" s="61" t="s">
        <v>1663</v>
      </c>
      <c r="D601" s="61" t="s">
        <v>1664</v>
      </c>
      <c r="E601" s="62" t="s">
        <v>1460</v>
      </c>
      <c r="F601" s="63">
        <v>77</v>
      </c>
      <c r="G601" s="64">
        <v>4</v>
      </c>
      <c r="H601" s="167">
        <v>16322.32</v>
      </c>
      <c r="I601" s="63">
        <v>77</v>
      </c>
      <c r="J601" s="73">
        <v>77</v>
      </c>
      <c r="K601" s="67">
        <v>4</v>
      </c>
      <c r="L601" s="68">
        <v>5.19</v>
      </c>
      <c r="M601" s="69">
        <v>91.36</v>
      </c>
      <c r="N601" s="74">
        <v>15157.54</v>
      </c>
      <c r="O601" s="84">
        <v>31479.86</v>
      </c>
      <c r="P601" s="72"/>
    </row>
    <row r="602" spans="1:16" s="60" customFormat="1" ht="20.25" customHeight="1" thickBot="1" x14ac:dyDescent="0.25">
      <c r="A602" s="59">
        <v>83</v>
      </c>
      <c r="C602" s="61" t="s">
        <v>1665</v>
      </c>
      <c r="D602" s="61" t="s">
        <v>1666</v>
      </c>
      <c r="E602" s="62" t="s">
        <v>1667</v>
      </c>
      <c r="F602" s="63">
        <v>32</v>
      </c>
      <c r="G602" s="64">
        <v>1</v>
      </c>
      <c r="H602" s="167">
        <v>4080.58</v>
      </c>
      <c r="I602" s="63">
        <v>32</v>
      </c>
      <c r="J602" s="73">
        <v>32</v>
      </c>
      <c r="K602" s="67">
        <v>1</v>
      </c>
      <c r="L602" s="68">
        <v>3.13</v>
      </c>
      <c r="M602" s="69">
        <v>55.1</v>
      </c>
      <c r="N602" s="74">
        <v>9141.64</v>
      </c>
      <c r="O602" s="84">
        <v>13222.22</v>
      </c>
      <c r="P602" s="72"/>
    </row>
    <row r="603" spans="1:16" s="60" customFormat="1" ht="20.25" customHeight="1" thickBot="1" x14ac:dyDescent="0.25">
      <c r="A603" s="59">
        <v>84</v>
      </c>
      <c r="C603" s="61" t="s">
        <v>1668</v>
      </c>
      <c r="D603" s="61" t="s">
        <v>1669</v>
      </c>
      <c r="E603" s="62" t="s">
        <v>1460</v>
      </c>
      <c r="F603" s="63">
        <v>33</v>
      </c>
      <c r="G603" s="64">
        <v>2</v>
      </c>
      <c r="H603" s="167">
        <v>8161.16</v>
      </c>
      <c r="I603" s="63">
        <v>33</v>
      </c>
      <c r="J603" s="73">
        <v>33</v>
      </c>
      <c r="K603" s="67">
        <v>2</v>
      </c>
      <c r="L603" s="68">
        <v>6.06</v>
      </c>
      <c r="M603" s="69">
        <v>106.68</v>
      </c>
      <c r="N603" s="74">
        <v>17699.28</v>
      </c>
      <c r="O603" s="84">
        <v>25860.44</v>
      </c>
      <c r="P603" s="72"/>
    </row>
    <row r="604" spans="1:16" s="60" customFormat="1" ht="20.25" customHeight="1" thickBot="1" x14ac:dyDescent="0.25">
      <c r="A604" s="59">
        <v>85</v>
      </c>
      <c r="C604" s="61" t="s">
        <v>1670</v>
      </c>
      <c r="D604" s="61" t="s">
        <v>1671</v>
      </c>
      <c r="E604" s="62" t="s">
        <v>1460</v>
      </c>
      <c r="F604" s="63">
        <v>38</v>
      </c>
      <c r="G604" s="64">
        <v>3</v>
      </c>
      <c r="H604" s="167">
        <v>12241.74</v>
      </c>
      <c r="I604" s="63">
        <v>38</v>
      </c>
      <c r="J604" s="73">
        <v>38</v>
      </c>
      <c r="K604" s="67">
        <v>3</v>
      </c>
      <c r="L604" s="68">
        <v>7.89</v>
      </c>
      <c r="M604" s="69">
        <v>138.9</v>
      </c>
      <c r="N604" s="74">
        <v>23044.9</v>
      </c>
      <c r="O604" s="84">
        <v>35286.639999999999</v>
      </c>
      <c r="P604" s="72"/>
    </row>
    <row r="605" spans="1:16" s="60" customFormat="1" ht="20.25" customHeight="1" thickBot="1" x14ac:dyDescent="0.25">
      <c r="A605" s="59">
        <v>86</v>
      </c>
      <c r="C605" s="61" t="s">
        <v>1672</v>
      </c>
      <c r="D605" s="61" t="s">
        <v>1673</v>
      </c>
      <c r="E605" s="62" t="s">
        <v>1460</v>
      </c>
      <c r="F605" s="63">
        <v>65</v>
      </c>
      <c r="G605" s="64">
        <v>5</v>
      </c>
      <c r="H605" s="167">
        <v>20402.900000000001</v>
      </c>
      <c r="I605" s="63">
        <v>65</v>
      </c>
      <c r="J605" s="73">
        <v>65</v>
      </c>
      <c r="K605" s="67">
        <v>5</v>
      </c>
      <c r="L605" s="68">
        <v>7.69</v>
      </c>
      <c r="M605" s="69">
        <v>135.37</v>
      </c>
      <c r="N605" s="74">
        <v>22459.24</v>
      </c>
      <c r="O605" s="84">
        <v>42862.14</v>
      </c>
      <c r="P605" s="72"/>
    </row>
    <row r="606" spans="1:16" s="60" customFormat="1" ht="20.25" customHeight="1" thickBot="1" x14ac:dyDescent="0.25">
      <c r="A606" s="59">
        <v>87</v>
      </c>
      <c r="C606" s="61" t="s">
        <v>1674</v>
      </c>
      <c r="D606" s="61" t="s">
        <v>1675</v>
      </c>
      <c r="E606" s="62" t="s">
        <v>1460</v>
      </c>
      <c r="F606" s="63">
        <v>47</v>
      </c>
      <c r="G606" s="64">
        <v>5</v>
      </c>
      <c r="H606" s="167">
        <v>20402.900000000001</v>
      </c>
      <c r="I606" s="63">
        <v>47</v>
      </c>
      <c r="J606" s="73">
        <v>47</v>
      </c>
      <c r="K606" s="67">
        <v>5</v>
      </c>
      <c r="L606" s="68">
        <v>10.64</v>
      </c>
      <c r="M606" s="69">
        <v>187.31</v>
      </c>
      <c r="N606" s="74">
        <v>31076.6</v>
      </c>
      <c r="O606" s="84">
        <v>51479.5</v>
      </c>
      <c r="P606" s="72"/>
    </row>
    <row r="607" spans="1:16" s="60" customFormat="1" ht="20.25" customHeight="1" thickBot="1" x14ac:dyDescent="0.25">
      <c r="A607" s="59">
        <v>88</v>
      </c>
      <c r="C607" s="61" t="s">
        <v>1676</v>
      </c>
      <c r="D607" s="61" t="s">
        <v>1677</v>
      </c>
      <c r="E607" s="62" t="s">
        <v>1460</v>
      </c>
      <c r="F607" s="63">
        <v>90</v>
      </c>
      <c r="G607" s="64">
        <v>1</v>
      </c>
      <c r="H607" s="167">
        <v>4080.58</v>
      </c>
      <c r="I607" s="63">
        <v>90</v>
      </c>
      <c r="J607" s="73">
        <v>90</v>
      </c>
      <c r="K607" s="67">
        <v>1</v>
      </c>
      <c r="L607" s="68">
        <v>1.1100000000000001</v>
      </c>
      <c r="M607" s="69">
        <v>19.54</v>
      </c>
      <c r="N607" s="74">
        <v>3241.88</v>
      </c>
      <c r="O607" s="84">
        <v>7322.46</v>
      </c>
      <c r="P607" s="72"/>
    </row>
    <row r="608" spans="1:16" s="60" customFormat="1" ht="20.25" customHeight="1" thickBot="1" x14ac:dyDescent="0.25">
      <c r="A608" s="59">
        <v>89</v>
      </c>
      <c r="C608" s="61" t="s">
        <v>1678</v>
      </c>
      <c r="D608" s="61" t="s">
        <v>1679</v>
      </c>
      <c r="E608" s="62" t="s">
        <v>1460</v>
      </c>
      <c r="F608" s="63">
        <v>25</v>
      </c>
      <c r="G608" s="64">
        <v>1</v>
      </c>
      <c r="H608" s="167">
        <v>4080.58</v>
      </c>
      <c r="I608" s="63">
        <v>25</v>
      </c>
      <c r="J608" s="73">
        <v>25</v>
      </c>
      <c r="K608" s="67">
        <v>1</v>
      </c>
      <c r="L608" s="68">
        <v>4</v>
      </c>
      <c r="M608" s="69">
        <v>70.42</v>
      </c>
      <c r="N608" s="74">
        <v>11683.38</v>
      </c>
      <c r="O608" s="84">
        <v>15763.96</v>
      </c>
      <c r="P608" s="72"/>
    </row>
    <row r="609" spans="1:16" s="60" customFormat="1" ht="20.25" customHeight="1" thickBot="1" x14ac:dyDescent="0.25">
      <c r="A609" s="59">
        <v>90</v>
      </c>
      <c r="C609" s="61" t="s">
        <v>1680</v>
      </c>
      <c r="D609" s="61" t="s">
        <v>1681</v>
      </c>
      <c r="E609" s="62" t="s">
        <v>1460</v>
      </c>
      <c r="F609" s="63">
        <v>30</v>
      </c>
      <c r="G609" s="64">
        <v>1</v>
      </c>
      <c r="H609" s="167">
        <v>4080.58</v>
      </c>
      <c r="I609" s="63">
        <v>30</v>
      </c>
      <c r="J609" s="73">
        <v>30</v>
      </c>
      <c r="K609" s="67">
        <v>1</v>
      </c>
      <c r="L609" s="68">
        <v>3.33</v>
      </c>
      <c r="M609" s="69">
        <v>58.62</v>
      </c>
      <c r="N609" s="74">
        <v>9725.64</v>
      </c>
      <c r="O609" s="84">
        <v>13806.22</v>
      </c>
      <c r="P609" s="72"/>
    </row>
    <row r="610" spans="1:16" s="60" customFormat="1" ht="20.25" customHeight="1" thickBot="1" x14ac:dyDescent="0.25">
      <c r="A610" s="59">
        <v>91</v>
      </c>
      <c r="C610" s="61" t="s">
        <v>1682</v>
      </c>
      <c r="D610" s="61" t="s">
        <v>1683</v>
      </c>
      <c r="E610" s="62" t="s">
        <v>1460</v>
      </c>
      <c r="F610" s="63">
        <v>69</v>
      </c>
      <c r="G610" s="64">
        <v>5</v>
      </c>
      <c r="H610" s="167">
        <v>20402.900000000001</v>
      </c>
      <c r="I610" s="63">
        <v>69</v>
      </c>
      <c r="J610" s="73">
        <v>69</v>
      </c>
      <c r="K610" s="67">
        <v>5</v>
      </c>
      <c r="L610" s="68">
        <v>7.25</v>
      </c>
      <c r="M610" s="69">
        <v>127.63</v>
      </c>
      <c r="N610" s="74">
        <v>21175.09</v>
      </c>
      <c r="O610" s="84">
        <v>41577.99</v>
      </c>
      <c r="P610" s="72"/>
    </row>
    <row r="611" spans="1:16" s="60" customFormat="1" ht="20.25" customHeight="1" thickBot="1" x14ac:dyDescent="0.25">
      <c r="A611" s="59">
        <v>92</v>
      </c>
      <c r="C611" s="61" t="s">
        <v>1684</v>
      </c>
      <c r="D611" s="61" t="s">
        <v>1685</v>
      </c>
      <c r="E611" s="62" t="s">
        <v>1460</v>
      </c>
      <c r="F611" s="63">
        <v>61</v>
      </c>
      <c r="G611" s="64">
        <v>1</v>
      </c>
      <c r="H611" s="167">
        <v>4080.58</v>
      </c>
      <c r="I611" s="63">
        <v>61</v>
      </c>
      <c r="J611" s="73">
        <v>61</v>
      </c>
      <c r="K611" s="67">
        <v>1</v>
      </c>
      <c r="L611" s="68">
        <v>1.64</v>
      </c>
      <c r="M611" s="69">
        <v>28.87</v>
      </c>
      <c r="N611" s="74">
        <v>4789.82</v>
      </c>
      <c r="O611" s="84">
        <v>8870.4</v>
      </c>
      <c r="P611" s="72"/>
    </row>
    <row r="612" spans="1:16" s="60" customFormat="1" ht="20.25" customHeight="1" thickBot="1" x14ac:dyDescent="0.25">
      <c r="A612" s="59">
        <v>93</v>
      </c>
      <c r="C612" s="61" t="s">
        <v>1686</v>
      </c>
      <c r="D612" s="61" t="s">
        <v>1687</v>
      </c>
      <c r="E612" s="62" t="s">
        <v>1688</v>
      </c>
      <c r="F612" s="63">
        <v>75</v>
      </c>
      <c r="G612" s="64">
        <v>2</v>
      </c>
      <c r="H612" s="167">
        <v>8161.16</v>
      </c>
      <c r="I612" s="63">
        <v>75</v>
      </c>
      <c r="J612" s="73">
        <v>75</v>
      </c>
      <c r="K612" s="67">
        <v>2</v>
      </c>
      <c r="L612" s="68">
        <v>2.67</v>
      </c>
      <c r="M612" s="69">
        <v>47</v>
      </c>
      <c r="N612" s="74">
        <v>7797.77</v>
      </c>
      <c r="O612" s="84">
        <v>15958.93</v>
      </c>
      <c r="P612" s="72"/>
    </row>
    <row r="613" spans="1:16" s="60" customFormat="1" ht="20.25" customHeight="1" thickBot="1" x14ac:dyDescent="0.25">
      <c r="A613" s="59">
        <v>94</v>
      </c>
      <c r="C613" s="61" t="s">
        <v>1689</v>
      </c>
      <c r="D613" s="61" t="s">
        <v>1690</v>
      </c>
      <c r="E613" s="62" t="s">
        <v>1691</v>
      </c>
      <c r="F613" s="63">
        <v>123</v>
      </c>
      <c r="G613" s="64">
        <v>4</v>
      </c>
      <c r="H613" s="167">
        <v>16322.32</v>
      </c>
      <c r="I613" s="63">
        <v>123</v>
      </c>
      <c r="J613" s="73">
        <v>123</v>
      </c>
      <c r="K613" s="67">
        <v>4</v>
      </c>
      <c r="L613" s="68">
        <v>3.25</v>
      </c>
      <c r="M613" s="69">
        <v>57.21</v>
      </c>
      <c r="N613" s="74">
        <v>9491.7099999999991</v>
      </c>
      <c r="O613" s="84">
        <v>25814.03</v>
      </c>
      <c r="P613" s="72"/>
    </row>
    <row r="614" spans="1:16" s="60" customFormat="1" ht="20.25" customHeight="1" thickBot="1" x14ac:dyDescent="0.25">
      <c r="A614" s="59">
        <v>95</v>
      </c>
      <c r="C614" s="61" t="s">
        <v>1692</v>
      </c>
      <c r="D614" s="61" t="s">
        <v>1536</v>
      </c>
      <c r="E614" s="62" t="s">
        <v>1693</v>
      </c>
      <c r="F614" s="63">
        <v>57</v>
      </c>
      <c r="G614" s="64">
        <v>3</v>
      </c>
      <c r="H614" s="167">
        <v>12241.74</v>
      </c>
      <c r="I614" s="63">
        <v>57</v>
      </c>
      <c r="J614" s="73">
        <v>57</v>
      </c>
      <c r="K614" s="67">
        <v>3</v>
      </c>
      <c r="L614" s="68">
        <v>5.26</v>
      </c>
      <c r="M614" s="69">
        <v>92.6</v>
      </c>
      <c r="N614" s="74">
        <v>15363.27</v>
      </c>
      <c r="O614" s="84">
        <v>27605.01</v>
      </c>
      <c r="P614" s="72"/>
    </row>
    <row r="615" spans="1:16" s="60" customFormat="1" ht="20.25" customHeight="1" thickBot="1" x14ac:dyDescent="0.25">
      <c r="A615" s="59">
        <v>96</v>
      </c>
      <c r="C615" s="61" t="s">
        <v>1694</v>
      </c>
      <c r="D615" s="61" t="s">
        <v>1630</v>
      </c>
      <c r="E615" s="62" t="s">
        <v>1693</v>
      </c>
      <c r="F615" s="63">
        <v>62</v>
      </c>
      <c r="G615" s="64">
        <v>1</v>
      </c>
      <c r="H615" s="167">
        <v>4080.58</v>
      </c>
      <c r="I615" s="63">
        <v>62</v>
      </c>
      <c r="J615" s="73">
        <v>62</v>
      </c>
      <c r="K615" s="67">
        <v>1</v>
      </c>
      <c r="L615" s="68">
        <v>1.61</v>
      </c>
      <c r="M615" s="69">
        <v>28.34</v>
      </c>
      <c r="N615" s="74">
        <v>4701.8900000000003</v>
      </c>
      <c r="O615" s="84">
        <v>8782.4699999999993</v>
      </c>
      <c r="P615" s="72"/>
    </row>
    <row r="616" spans="1:16" s="60" customFormat="1" ht="20.25" customHeight="1" thickBot="1" x14ac:dyDescent="0.25">
      <c r="A616" s="59">
        <v>97</v>
      </c>
      <c r="C616" s="61" t="s">
        <v>1695</v>
      </c>
      <c r="D616" s="61" t="s">
        <v>1696</v>
      </c>
      <c r="E616" s="62" t="s">
        <v>1693</v>
      </c>
      <c r="F616" s="63">
        <v>71</v>
      </c>
      <c r="G616" s="64">
        <v>1</v>
      </c>
      <c r="H616" s="167">
        <v>4080.58</v>
      </c>
      <c r="I616" s="63">
        <v>71</v>
      </c>
      <c r="J616" s="73">
        <v>71</v>
      </c>
      <c r="K616" s="67">
        <v>1</v>
      </c>
      <c r="L616" s="68">
        <v>1.41</v>
      </c>
      <c r="M616" s="69">
        <v>24.82</v>
      </c>
      <c r="N616" s="74">
        <v>4117.8900000000003</v>
      </c>
      <c r="O616" s="84">
        <v>8198.4699999999993</v>
      </c>
      <c r="P616" s="72"/>
    </row>
    <row r="617" spans="1:16" s="60" customFormat="1" ht="20.25" customHeight="1" thickBot="1" x14ac:dyDescent="0.25">
      <c r="A617" s="59">
        <v>98</v>
      </c>
      <c r="C617" s="61" t="s">
        <v>1697</v>
      </c>
      <c r="D617" s="61" t="s">
        <v>1698</v>
      </c>
      <c r="E617" s="62" t="s">
        <v>1460</v>
      </c>
      <c r="F617" s="63">
        <v>14</v>
      </c>
      <c r="G617" s="64">
        <v>1</v>
      </c>
      <c r="H617" s="167">
        <v>4080.58</v>
      </c>
      <c r="I617" s="63">
        <v>14</v>
      </c>
      <c r="J617" s="73">
        <v>14</v>
      </c>
      <c r="K617" s="67">
        <v>1</v>
      </c>
      <c r="L617" s="68">
        <v>7.14</v>
      </c>
      <c r="M617" s="69">
        <v>125.69</v>
      </c>
      <c r="N617" s="74">
        <v>20853.23</v>
      </c>
      <c r="O617" s="84">
        <v>24933.81</v>
      </c>
      <c r="P617" s="72"/>
    </row>
    <row r="618" spans="1:16" s="60" customFormat="1" ht="20.25" customHeight="1" thickBot="1" x14ac:dyDescent="0.25">
      <c r="A618" s="59">
        <v>99</v>
      </c>
      <c r="C618" s="61" t="s">
        <v>1699</v>
      </c>
      <c r="D618" s="61" t="s">
        <v>1700</v>
      </c>
      <c r="E618" s="62" t="s">
        <v>1460</v>
      </c>
      <c r="F618" s="63">
        <v>40</v>
      </c>
      <c r="G618" s="64">
        <v>1</v>
      </c>
      <c r="H618" s="167">
        <v>4080.58</v>
      </c>
      <c r="I618" s="63">
        <v>40</v>
      </c>
      <c r="J618" s="73">
        <v>40</v>
      </c>
      <c r="K618" s="67">
        <v>1</v>
      </c>
      <c r="L618" s="68">
        <v>2.5</v>
      </c>
      <c r="M618" s="69">
        <v>44.01</v>
      </c>
      <c r="N618" s="74">
        <v>7301.7</v>
      </c>
      <c r="O618" s="84">
        <v>11382.28</v>
      </c>
      <c r="P618" s="72"/>
    </row>
    <row r="619" spans="1:16" s="60" customFormat="1" ht="20.25" customHeight="1" thickBot="1" x14ac:dyDescent="0.25">
      <c r="A619" s="59">
        <v>100</v>
      </c>
      <c r="C619" s="127" t="s">
        <v>1701</v>
      </c>
      <c r="D619" s="127" t="s">
        <v>1702</v>
      </c>
      <c r="E619" s="128" t="s">
        <v>1460</v>
      </c>
      <c r="F619" s="129">
        <v>170</v>
      </c>
      <c r="G619" s="130">
        <v>8</v>
      </c>
      <c r="H619" s="167">
        <v>32644.639999999999</v>
      </c>
      <c r="I619" s="90">
        <v>170</v>
      </c>
      <c r="J619" s="73">
        <v>170</v>
      </c>
      <c r="K619" s="91">
        <v>8</v>
      </c>
      <c r="L619" s="68">
        <v>4.71</v>
      </c>
      <c r="M619" s="69">
        <v>82.91</v>
      </c>
      <c r="N619" s="74">
        <v>13755.6</v>
      </c>
      <c r="O619" s="84">
        <v>46400.24</v>
      </c>
      <c r="P619" s="72"/>
    </row>
    <row r="620" spans="1:16" s="60" customFormat="1" ht="20.25" customHeight="1" thickBot="1" x14ac:dyDescent="0.25">
      <c r="A620" s="59">
        <v>101</v>
      </c>
      <c r="C620" s="78" t="s">
        <v>1703</v>
      </c>
      <c r="D620" s="78" t="s">
        <v>1704</v>
      </c>
      <c r="E620" s="79" t="s">
        <v>1460</v>
      </c>
      <c r="F620" s="80">
        <v>149</v>
      </c>
      <c r="G620" s="81">
        <v>2</v>
      </c>
      <c r="H620" s="167">
        <v>8161.16</v>
      </c>
      <c r="I620" s="82">
        <v>149</v>
      </c>
      <c r="J620" s="73">
        <v>149</v>
      </c>
      <c r="K620" s="83">
        <v>2</v>
      </c>
      <c r="L620" s="68">
        <v>1.34</v>
      </c>
      <c r="M620" s="69">
        <v>23.59</v>
      </c>
      <c r="N620" s="74">
        <v>3913.82</v>
      </c>
      <c r="O620" s="84">
        <v>12074.98</v>
      </c>
      <c r="P620" s="72"/>
    </row>
    <row r="621" spans="1:16" s="60" customFormat="1" ht="20.25" customHeight="1" thickBot="1" x14ac:dyDescent="0.25">
      <c r="A621" s="59">
        <v>102</v>
      </c>
      <c r="C621" s="78" t="s">
        <v>1705</v>
      </c>
      <c r="D621" s="78" t="s">
        <v>1706</v>
      </c>
      <c r="E621" s="79" t="s">
        <v>1465</v>
      </c>
      <c r="F621" s="80">
        <v>131</v>
      </c>
      <c r="G621" s="81">
        <v>4</v>
      </c>
      <c r="H621" s="167">
        <v>16322.32</v>
      </c>
      <c r="I621" s="82">
        <v>131</v>
      </c>
      <c r="J621" s="73">
        <v>131</v>
      </c>
      <c r="K621" s="83">
        <v>4</v>
      </c>
      <c r="L621" s="68">
        <v>3.05</v>
      </c>
      <c r="M621" s="69">
        <v>53.69</v>
      </c>
      <c r="N621" s="74">
        <v>8907.7099999999991</v>
      </c>
      <c r="O621" s="84">
        <v>25230.03</v>
      </c>
      <c r="P621" s="72"/>
    </row>
    <row r="622" spans="1:16" s="60" customFormat="1" ht="20.25" customHeight="1" thickBot="1" x14ac:dyDescent="0.25">
      <c r="A622" s="59">
        <v>103</v>
      </c>
      <c r="C622" s="78" t="s">
        <v>1707</v>
      </c>
      <c r="D622" s="78" t="s">
        <v>1708</v>
      </c>
      <c r="E622" s="79" t="s">
        <v>1495</v>
      </c>
      <c r="F622" s="80">
        <v>91</v>
      </c>
      <c r="G622" s="81">
        <v>3</v>
      </c>
      <c r="H622" s="167">
        <v>12241.74</v>
      </c>
      <c r="I622" s="82">
        <v>91</v>
      </c>
      <c r="J622" s="73">
        <v>91</v>
      </c>
      <c r="K622" s="83">
        <v>3</v>
      </c>
      <c r="L622" s="68">
        <v>3.3</v>
      </c>
      <c r="M622" s="69">
        <v>58.09</v>
      </c>
      <c r="N622" s="74">
        <v>9637.7099999999991</v>
      </c>
      <c r="O622" s="84">
        <v>21879.45</v>
      </c>
      <c r="P622" s="72"/>
    </row>
    <row r="623" spans="1:16" s="60" customFormat="1" ht="20.25" customHeight="1" thickBot="1" x14ac:dyDescent="0.25">
      <c r="A623" s="59">
        <v>104</v>
      </c>
      <c r="C623" s="78" t="s">
        <v>1709</v>
      </c>
      <c r="D623" s="78" t="s">
        <v>1710</v>
      </c>
      <c r="E623" s="79" t="s">
        <v>1495</v>
      </c>
      <c r="F623" s="80">
        <v>115</v>
      </c>
      <c r="G623" s="81">
        <v>1</v>
      </c>
      <c r="H623" s="167">
        <v>4080.58</v>
      </c>
      <c r="I623" s="82">
        <v>115</v>
      </c>
      <c r="J623" s="73">
        <v>115</v>
      </c>
      <c r="K623" s="83">
        <v>1</v>
      </c>
      <c r="L623" s="68">
        <v>0.87</v>
      </c>
      <c r="M623" s="69">
        <v>15.32</v>
      </c>
      <c r="N623" s="74">
        <v>2541.7399999999998</v>
      </c>
      <c r="O623" s="84">
        <v>6622.32</v>
      </c>
      <c r="P623" s="72"/>
    </row>
    <row r="624" spans="1:16" s="60" customFormat="1" ht="20.25" customHeight="1" thickBot="1" x14ac:dyDescent="0.25">
      <c r="A624" s="59">
        <v>105</v>
      </c>
      <c r="C624" s="78" t="s">
        <v>1711</v>
      </c>
      <c r="D624" s="78" t="s">
        <v>1712</v>
      </c>
      <c r="E624" s="79" t="s">
        <v>1559</v>
      </c>
      <c r="F624" s="80">
        <v>123</v>
      </c>
      <c r="G624" s="81">
        <v>1</v>
      </c>
      <c r="H624" s="167">
        <v>4080.58</v>
      </c>
      <c r="I624" s="82">
        <v>123</v>
      </c>
      <c r="J624" s="73">
        <v>123</v>
      </c>
      <c r="K624" s="83">
        <v>1</v>
      </c>
      <c r="L624" s="68">
        <v>0.81</v>
      </c>
      <c r="M624" s="69">
        <v>14.26</v>
      </c>
      <c r="N624" s="74">
        <v>2365.88</v>
      </c>
      <c r="O624" s="84">
        <v>6446.46</v>
      </c>
      <c r="P624" s="72"/>
    </row>
    <row r="625" spans="1:16" s="60" customFormat="1" ht="20.25" customHeight="1" thickBot="1" x14ac:dyDescent="0.25">
      <c r="A625" s="59">
        <v>106</v>
      </c>
      <c r="C625" s="78" t="s">
        <v>1713</v>
      </c>
      <c r="D625" s="78" t="s">
        <v>1714</v>
      </c>
      <c r="E625" s="79" t="s">
        <v>1559</v>
      </c>
      <c r="F625" s="80">
        <v>104</v>
      </c>
      <c r="G625" s="81">
        <v>2</v>
      </c>
      <c r="H625" s="167">
        <v>8161.16</v>
      </c>
      <c r="I625" s="82">
        <v>104</v>
      </c>
      <c r="J625" s="73">
        <v>104</v>
      </c>
      <c r="K625" s="83">
        <v>2</v>
      </c>
      <c r="L625" s="68">
        <v>1.92</v>
      </c>
      <c r="M625" s="69">
        <v>33.799999999999997</v>
      </c>
      <c r="N625" s="74">
        <v>5607.76</v>
      </c>
      <c r="O625" s="84">
        <v>13768.92</v>
      </c>
      <c r="P625" s="72"/>
    </row>
    <row r="626" spans="1:16" s="60" customFormat="1" ht="20.25" customHeight="1" thickBot="1" x14ac:dyDescent="0.25">
      <c r="A626" s="59">
        <v>107</v>
      </c>
      <c r="C626" s="78" t="s">
        <v>1715</v>
      </c>
      <c r="D626" s="78" t="s">
        <v>1716</v>
      </c>
      <c r="E626" s="79" t="s">
        <v>1648</v>
      </c>
      <c r="F626" s="80">
        <v>108</v>
      </c>
      <c r="G626" s="81">
        <v>10</v>
      </c>
      <c r="H626" s="167">
        <v>40805.800000000003</v>
      </c>
      <c r="I626" s="82">
        <v>108</v>
      </c>
      <c r="J626" s="73">
        <v>108</v>
      </c>
      <c r="K626" s="83">
        <v>10</v>
      </c>
      <c r="L626" s="68">
        <v>9.26</v>
      </c>
      <c r="M626" s="69">
        <v>163.01</v>
      </c>
      <c r="N626" s="74">
        <v>27044.99</v>
      </c>
      <c r="O626" s="84">
        <v>67850.789999999994</v>
      </c>
      <c r="P626" s="72"/>
    </row>
    <row r="627" spans="1:16" s="60" customFormat="1" ht="20.25" customHeight="1" thickBot="1" x14ac:dyDescent="0.25">
      <c r="A627" s="59">
        <v>108</v>
      </c>
      <c r="C627" s="78" t="s">
        <v>1717</v>
      </c>
      <c r="D627" s="78" t="s">
        <v>1718</v>
      </c>
      <c r="E627" s="79" t="s">
        <v>1534</v>
      </c>
      <c r="F627" s="80">
        <v>213</v>
      </c>
      <c r="G627" s="81">
        <v>4</v>
      </c>
      <c r="H627" s="167">
        <v>16322.32</v>
      </c>
      <c r="I627" s="82">
        <v>213</v>
      </c>
      <c r="J627" s="73">
        <v>213</v>
      </c>
      <c r="K627" s="83">
        <v>4</v>
      </c>
      <c r="L627" s="68">
        <v>1.88</v>
      </c>
      <c r="M627" s="69">
        <v>33.1</v>
      </c>
      <c r="N627" s="74">
        <v>5491.62</v>
      </c>
      <c r="O627" s="84">
        <v>21813.94</v>
      </c>
      <c r="P627" s="72"/>
    </row>
    <row r="628" spans="1:16" s="60" customFormat="1" ht="20.25" customHeight="1" thickBot="1" x14ac:dyDescent="0.25">
      <c r="A628" s="59">
        <v>109</v>
      </c>
      <c r="C628" s="85" t="s">
        <v>1719</v>
      </c>
      <c r="D628" s="85" t="s">
        <v>1720</v>
      </c>
      <c r="E628" s="87" t="s">
        <v>1559</v>
      </c>
      <c r="F628" s="88">
        <v>48</v>
      </c>
      <c r="G628" s="89">
        <v>5</v>
      </c>
      <c r="H628" s="167">
        <v>20402.900000000001</v>
      </c>
      <c r="I628" s="90">
        <v>48</v>
      </c>
      <c r="J628" s="73">
        <v>48</v>
      </c>
      <c r="K628" s="91">
        <v>5</v>
      </c>
      <c r="L628" s="68">
        <v>10.42</v>
      </c>
      <c r="M628" s="69">
        <v>183.43</v>
      </c>
      <c r="N628" s="74">
        <v>30432.87</v>
      </c>
      <c r="O628" s="84">
        <v>50835.77</v>
      </c>
      <c r="P628" s="72"/>
    </row>
    <row r="629" spans="1:16" s="60" customFormat="1" ht="20.25" customHeight="1" thickBot="1" x14ac:dyDescent="0.25">
      <c r="A629" s="59">
        <v>110</v>
      </c>
      <c r="C629" s="131" t="s">
        <v>1721</v>
      </c>
      <c r="D629" s="131" t="s">
        <v>1722</v>
      </c>
      <c r="E629" s="132" t="s">
        <v>1559</v>
      </c>
      <c r="F629" s="133">
        <v>75</v>
      </c>
      <c r="G629" s="134">
        <v>2</v>
      </c>
      <c r="H629" s="167">
        <v>8161.16</v>
      </c>
      <c r="I629" s="82">
        <v>75</v>
      </c>
      <c r="J629" s="73">
        <v>75</v>
      </c>
      <c r="K629" s="83">
        <v>2</v>
      </c>
      <c r="L629" s="68">
        <v>2.67</v>
      </c>
      <c r="M629" s="69">
        <v>47</v>
      </c>
      <c r="N629" s="74">
        <v>7797.77</v>
      </c>
      <c r="O629" s="84">
        <v>15958.93</v>
      </c>
      <c r="P629" s="72"/>
    </row>
    <row r="630" spans="1:16" s="60" customFormat="1" ht="20.25" customHeight="1" thickBot="1" x14ac:dyDescent="0.25">
      <c r="A630" s="59">
        <v>111</v>
      </c>
      <c r="C630" s="131" t="s">
        <v>1723</v>
      </c>
      <c r="D630" s="131" t="s">
        <v>1704</v>
      </c>
      <c r="E630" s="132" t="s">
        <v>1460</v>
      </c>
      <c r="F630" s="133">
        <v>72</v>
      </c>
      <c r="G630" s="134">
        <v>1</v>
      </c>
      <c r="H630" s="167">
        <v>4080.58</v>
      </c>
      <c r="I630" s="82">
        <v>72</v>
      </c>
      <c r="J630" s="73">
        <v>72</v>
      </c>
      <c r="K630" s="83">
        <v>1</v>
      </c>
      <c r="L630" s="68">
        <v>1.39</v>
      </c>
      <c r="M630" s="69">
        <v>24.47</v>
      </c>
      <c r="N630" s="74">
        <v>4059.82</v>
      </c>
      <c r="O630" s="84">
        <v>8140.4</v>
      </c>
      <c r="P630" s="72"/>
    </row>
    <row r="631" spans="1:16" s="60" customFormat="1" ht="20.25" customHeight="1" thickBot="1" x14ac:dyDescent="0.25">
      <c r="A631" s="59">
        <v>112</v>
      </c>
      <c r="C631" s="131" t="s">
        <v>1724</v>
      </c>
      <c r="D631" s="131" t="s">
        <v>1725</v>
      </c>
      <c r="E631" s="132" t="s">
        <v>1460</v>
      </c>
      <c r="F631" s="133">
        <v>102</v>
      </c>
      <c r="G631" s="134">
        <v>5</v>
      </c>
      <c r="H631" s="167">
        <v>20402.900000000001</v>
      </c>
      <c r="I631" s="82">
        <v>102</v>
      </c>
      <c r="J631" s="73">
        <v>102</v>
      </c>
      <c r="K631" s="83">
        <v>5</v>
      </c>
      <c r="L631" s="68">
        <v>4.9000000000000004</v>
      </c>
      <c r="M631" s="69">
        <v>86.26</v>
      </c>
      <c r="N631" s="74">
        <v>14311.4</v>
      </c>
      <c r="O631" s="84">
        <v>34714.300000000003</v>
      </c>
      <c r="P631" s="72"/>
    </row>
    <row r="632" spans="1:16" s="60" customFormat="1" ht="20.25" customHeight="1" thickBot="1" x14ac:dyDescent="0.25">
      <c r="A632" s="59">
        <v>113</v>
      </c>
      <c r="C632" s="131" t="s">
        <v>1726</v>
      </c>
      <c r="D632" s="131" t="s">
        <v>1727</v>
      </c>
      <c r="E632" s="132" t="s">
        <v>1525</v>
      </c>
      <c r="F632" s="133">
        <v>70</v>
      </c>
      <c r="G632" s="134">
        <v>5</v>
      </c>
      <c r="H632" s="167">
        <v>20402.900000000001</v>
      </c>
      <c r="I632" s="82">
        <v>70</v>
      </c>
      <c r="J632" s="73">
        <v>70</v>
      </c>
      <c r="K632" s="83">
        <v>5</v>
      </c>
      <c r="L632" s="68">
        <v>7.14</v>
      </c>
      <c r="M632" s="69">
        <v>125.69</v>
      </c>
      <c r="N632" s="74">
        <v>20853.23</v>
      </c>
      <c r="O632" s="84">
        <v>41256.129999999997</v>
      </c>
      <c r="P632" s="72"/>
    </row>
    <row r="633" spans="1:16" s="60" customFormat="1" ht="20.25" customHeight="1" thickBot="1" x14ac:dyDescent="0.25">
      <c r="A633" s="59">
        <v>114</v>
      </c>
      <c r="C633" s="135" t="s">
        <v>1728</v>
      </c>
      <c r="D633" s="135" t="s">
        <v>1729</v>
      </c>
      <c r="E633" s="136" t="s">
        <v>1571</v>
      </c>
      <c r="F633" s="137">
        <v>131</v>
      </c>
      <c r="G633" s="138">
        <v>1</v>
      </c>
      <c r="H633" s="180">
        <v>4080.58</v>
      </c>
      <c r="I633" s="140">
        <v>131</v>
      </c>
      <c r="J633" s="73">
        <v>131</v>
      </c>
      <c r="K633" s="141">
        <v>1</v>
      </c>
      <c r="L633" s="68">
        <v>0.76</v>
      </c>
      <c r="M633" s="69">
        <v>13.38</v>
      </c>
      <c r="N633" s="70">
        <v>2219.88</v>
      </c>
      <c r="O633" s="84">
        <v>6300.46</v>
      </c>
      <c r="P633" s="72"/>
    </row>
    <row r="634" spans="1:16" s="60" customFormat="1" ht="20.25" customHeight="1" x14ac:dyDescent="0.2">
      <c r="A634" s="59">
        <v>115</v>
      </c>
      <c r="C634" s="142" t="s">
        <v>1730</v>
      </c>
      <c r="D634" s="143" t="s">
        <v>1731</v>
      </c>
      <c r="E634" s="144" t="s">
        <v>1460</v>
      </c>
      <c r="F634" s="145">
        <v>118</v>
      </c>
      <c r="G634" s="146">
        <v>2</v>
      </c>
      <c r="H634" s="187">
        <v>8161.16</v>
      </c>
      <c r="I634" s="147">
        <v>118</v>
      </c>
      <c r="J634" s="148">
        <v>279</v>
      </c>
      <c r="K634" s="149">
        <v>3</v>
      </c>
      <c r="L634" s="150">
        <v>1.08</v>
      </c>
      <c r="M634" s="151">
        <v>19.010000000000002</v>
      </c>
      <c r="N634" s="126">
        <v>3153.95</v>
      </c>
      <c r="O634" s="516">
        <v>15395.69</v>
      </c>
      <c r="P634" s="72"/>
    </row>
    <row r="635" spans="1:16" s="60" customFormat="1" ht="20.25" customHeight="1" thickBot="1" x14ac:dyDescent="0.25">
      <c r="A635" s="59">
        <v>116</v>
      </c>
      <c r="C635" s="152" t="s">
        <v>1732</v>
      </c>
      <c r="D635" s="102" t="s">
        <v>1733</v>
      </c>
      <c r="E635" s="103" t="s">
        <v>1460</v>
      </c>
      <c r="F635" s="104">
        <v>161</v>
      </c>
      <c r="G635" s="105">
        <v>1</v>
      </c>
      <c r="H635" s="106">
        <v>4080.58</v>
      </c>
      <c r="I635" s="107">
        <v>161</v>
      </c>
      <c r="J635" s="153"/>
      <c r="K635" s="109"/>
      <c r="L635" s="110"/>
      <c r="M635" s="111"/>
      <c r="N635" s="154"/>
      <c r="O635" s="518"/>
      <c r="P635" s="72"/>
    </row>
    <row r="636" spans="1:16" s="100" customFormat="1" ht="20.25" customHeight="1" thickBot="1" x14ac:dyDescent="0.25">
      <c r="A636" s="99">
        <v>117</v>
      </c>
      <c r="C636" s="181" t="s">
        <v>1734</v>
      </c>
      <c r="D636" s="225" t="s">
        <v>1735</v>
      </c>
      <c r="E636" s="182" t="s">
        <v>1460</v>
      </c>
      <c r="F636" s="183">
        <v>44</v>
      </c>
      <c r="G636" s="184">
        <v>2</v>
      </c>
      <c r="H636" s="106">
        <v>8161.16</v>
      </c>
      <c r="I636" s="185">
        <v>44</v>
      </c>
      <c r="J636" s="226">
        <v>44</v>
      </c>
      <c r="K636" s="186">
        <v>2</v>
      </c>
      <c r="L636" s="110">
        <v>4.55</v>
      </c>
      <c r="M636" s="111">
        <v>80.099999999999994</v>
      </c>
      <c r="N636" s="112">
        <v>13289.39</v>
      </c>
      <c r="O636" s="76">
        <v>21450.55</v>
      </c>
      <c r="P636" s="113"/>
    </row>
    <row r="637" spans="1:16" s="179" customFormat="1" ht="20.25" customHeight="1" thickBot="1" x14ac:dyDescent="0.25">
      <c r="A637" s="114"/>
      <c r="B637" s="115" t="s">
        <v>1736</v>
      </c>
      <c r="C637" s="114"/>
      <c r="D637" s="114"/>
      <c r="E637" s="171"/>
      <c r="F637" s="172">
        <v>9271</v>
      </c>
      <c r="G637" s="173">
        <v>241</v>
      </c>
      <c r="H637" s="106">
        <v>983419.78</v>
      </c>
      <c r="I637" s="172">
        <v>9271</v>
      </c>
      <c r="J637" s="173">
        <v>9271</v>
      </c>
      <c r="K637" s="120">
        <v>241</v>
      </c>
      <c r="L637" s="227"/>
      <c r="M637" s="227"/>
      <c r="N637" s="177">
        <v>1028190.79</v>
      </c>
      <c r="O637" s="71">
        <v>2011610.57</v>
      </c>
      <c r="P637" s="125">
        <v>2011610.57</v>
      </c>
    </row>
    <row r="638" spans="1:16" s="228" customFormat="1" ht="15.75" thickBot="1" x14ac:dyDescent="0.25">
      <c r="B638" s="228" t="s">
        <v>1737</v>
      </c>
      <c r="C638" s="229"/>
      <c r="D638" s="230"/>
      <c r="E638" s="229"/>
      <c r="F638" s="231">
        <v>50884</v>
      </c>
      <c r="G638" s="232">
        <v>1260</v>
      </c>
      <c r="H638" s="233">
        <v>5141531</v>
      </c>
      <c r="I638" s="231">
        <v>50884</v>
      </c>
      <c r="J638" s="234">
        <v>50884</v>
      </c>
      <c r="K638" s="235">
        <v>1260</v>
      </c>
      <c r="L638" s="236">
        <v>1760.4</v>
      </c>
      <c r="M638" s="236">
        <v>30990.23</v>
      </c>
      <c r="N638" s="237">
        <v>5141531</v>
      </c>
      <c r="O638" s="238">
        <v>10283062</v>
      </c>
      <c r="P638" s="239">
        <v>10283062</v>
      </c>
    </row>
    <row r="639" spans="1:16" s="60" customFormat="1" ht="15.75" hidden="1" thickTop="1" x14ac:dyDescent="0.2">
      <c r="C639" s="240"/>
      <c r="D639" s="241"/>
      <c r="E639" s="240"/>
      <c r="F639" s="242"/>
      <c r="G639" s="243"/>
      <c r="H639" s="244">
        <v>5141531</v>
      </c>
      <c r="I639" s="243"/>
      <c r="J639" s="245"/>
      <c r="K639" s="246"/>
      <c r="L639" s="247"/>
      <c r="M639" s="247"/>
      <c r="N639" s="248">
        <v>5141531</v>
      </c>
      <c r="O639" s="249"/>
      <c r="P639" s="250"/>
    </row>
    <row r="640" spans="1:16" s="60" customFormat="1" ht="15.75" hidden="1" thickTop="1" x14ac:dyDescent="0.2">
      <c r="C640" s="240"/>
      <c r="D640" s="241"/>
      <c r="E640" s="240"/>
      <c r="F640" s="242"/>
      <c r="G640" s="243"/>
      <c r="H640" s="244">
        <v>0</v>
      </c>
      <c r="I640" s="243"/>
      <c r="J640" s="245"/>
      <c r="K640" s="246"/>
      <c r="L640" s="247"/>
      <c r="M640" s="247"/>
      <c r="N640" s="248">
        <v>0</v>
      </c>
      <c r="O640" s="249"/>
      <c r="P640" s="250"/>
    </row>
    <row r="641" spans="1:16" s="60" customFormat="1" ht="15.75" thickTop="1" x14ac:dyDescent="0.2">
      <c r="C641" s="240"/>
      <c r="D641" s="241"/>
      <c r="E641" s="240"/>
      <c r="F641" s="242"/>
      <c r="G641" s="243"/>
      <c r="H641" s="251"/>
      <c r="I641" s="243"/>
      <c r="J641" s="247"/>
      <c r="K641" s="247"/>
      <c r="L641" s="247"/>
      <c r="M641" s="247"/>
      <c r="N641" s="252"/>
      <c r="O641" s="249"/>
      <c r="P641" s="250"/>
    </row>
    <row r="642" spans="1:16" s="60" customFormat="1" x14ac:dyDescent="0.2">
      <c r="C642" s="240"/>
      <c r="D642" s="241"/>
      <c r="E642" s="240"/>
      <c r="F642" s="242"/>
      <c r="G642" s="243"/>
      <c r="H642" s="251"/>
      <c r="I642" s="243"/>
      <c r="J642" s="247"/>
      <c r="K642" s="247"/>
      <c r="L642" s="247"/>
      <c r="M642" s="247"/>
      <c r="N642" s="253"/>
      <c r="O642" s="249"/>
      <c r="P642" s="250"/>
    </row>
    <row r="643" spans="1:16" s="60" customFormat="1" x14ac:dyDescent="0.2">
      <c r="C643" s="240"/>
      <c r="D643" s="241"/>
      <c r="E643" s="240"/>
      <c r="F643" s="242"/>
      <c r="G643" s="243"/>
      <c r="H643" s="251"/>
      <c r="I643" s="243"/>
      <c r="J643" s="247"/>
      <c r="K643" s="247"/>
      <c r="L643" s="247"/>
      <c r="M643" s="247"/>
      <c r="N643" s="253"/>
      <c r="O643" s="249"/>
      <c r="P643" s="250"/>
    </row>
    <row r="644" spans="1:16" s="60" customFormat="1" x14ac:dyDescent="0.2">
      <c r="C644" s="240"/>
      <c r="D644" s="241"/>
      <c r="E644" s="240"/>
      <c r="F644" s="242"/>
      <c r="G644" s="243"/>
      <c r="H644" s="251"/>
      <c r="I644" s="243"/>
      <c r="J644" s="247"/>
      <c r="K644" s="247"/>
      <c r="L644" s="247"/>
      <c r="M644" s="247"/>
      <c r="N644" s="254"/>
      <c r="O644" s="249"/>
      <c r="P644" s="250"/>
    </row>
    <row r="645" spans="1:16" s="60" customFormat="1" x14ac:dyDescent="0.2">
      <c r="C645" s="240"/>
      <c r="D645" s="241"/>
      <c r="E645" s="240"/>
      <c r="F645" s="242"/>
      <c r="G645" s="243"/>
      <c r="H645" s="251"/>
      <c r="I645" s="243"/>
      <c r="J645" s="247"/>
      <c r="K645" s="247"/>
      <c r="L645" s="247"/>
      <c r="M645" s="247"/>
      <c r="N645" s="254"/>
      <c r="O645" s="249"/>
      <c r="P645" s="250"/>
    </row>
    <row r="646" spans="1:16" s="60" customFormat="1" hidden="1" x14ac:dyDescent="0.2">
      <c r="A646" s="255" t="s">
        <v>523</v>
      </c>
      <c r="C646" s="240"/>
      <c r="D646" s="241"/>
      <c r="E646" s="240"/>
      <c r="F646" s="242"/>
      <c r="G646" s="243"/>
      <c r="H646" s="251"/>
      <c r="I646" s="243"/>
      <c r="J646" s="247"/>
      <c r="K646" s="247"/>
      <c r="L646" s="247"/>
      <c r="M646" s="247"/>
      <c r="N646" s="252"/>
      <c r="O646" s="249"/>
      <c r="P646" s="250"/>
    </row>
    <row r="647" spans="1:16" s="60" customFormat="1" ht="15.75" hidden="1" x14ac:dyDescent="0.25">
      <c r="A647" s="256" t="s">
        <v>524</v>
      </c>
      <c r="B647" s="257"/>
      <c r="C647" s="240"/>
      <c r="D647" s="258"/>
      <c r="E647" s="240"/>
      <c r="F647" s="242"/>
      <c r="G647" s="243"/>
      <c r="H647" s="259"/>
      <c r="I647" s="243"/>
      <c r="J647" s="247"/>
      <c r="K647" s="247"/>
      <c r="L647" s="247"/>
      <c r="M647" s="247"/>
      <c r="N647" s="252"/>
      <c r="O647" s="249"/>
      <c r="P647" s="250"/>
    </row>
    <row r="648" spans="1:16" s="60" customFormat="1" hidden="1" x14ac:dyDescent="0.2">
      <c r="A648" s="260" t="s">
        <v>525</v>
      </c>
      <c r="B648" s="260">
        <v>18</v>
      </c>
      <c r="C648" s="240"/>
      <c r="D648" s="241"/>
      <c r="E648" s="240"/>
      <c r="F648" s="242"/>
      <c r="G648" s="243"/>
      <c r="H648" s="261"/>
      <c r="I648" s="243"/>
      <c r="J648" s="247"/>
      <c r="K648" s="247"/>
      <c r="L648" s="247"/>
      <c r="M648" s="247"/>
      <c r="N648" s="252"/>
      <c r="O648" s="249"/>
      <c r="P648" s="250"/>
    </row>
    <row r="649" spans="1:16" s="60" customFormat="1" hidden="1" x14ac:dyDescent="0.2">
      <c r="A649" s="260" t="s">
        <v>526</v>
      </c>
      <c r="B649" s="260">
        <v>278</v>
      </c>
      <c r="C649" s="240"/>
      <c r="D649" s="241"/>
      <c r="E649" s="240"/>
      <c r="F649" s="242"/>
      <c r="G649" s="243"/>
      <c r="H649" s="262"/>
      <c r="I649" s="243"/>
      <c r="J649" s="247"/>
      <c r="K649" s="247"/>
      <c r="L649" s="247"/>
      <c r="M649" s="247"/>
      <c r="N649" s="252"/>
      <c r="O649" s="249"/>
      <c r="P649" s="250"/>
    </row>
    <row r="650" spans="1:16" s="60" customFormat="1" hidden="1" x14ac:dyDescent="0.2">
      <c r="A650" s="260" t="s">
        <v>527</v>
      </c>
      <c r="B650" s="260">
        <v>34</v>
      </c>
      <c r="C650" s="240"/>
      <c r="D650" s="241"/>
      <c r="E650" s="240"/>
      <c r="F650" s="242"/>
      <c r="G650" s="243"/>
      <c r="H650" s="261"/>
      <c r="I650" s="243"/>
      <c r="J650" s="247"/>
      <c r="K650" s="247"/>
      <c r="L650" s="247"/>
      <c r="M650" s="247"/>
      <c r="N650" s="252"/>
      <c r="O650" s="249"/>
      <c r="P650" s="250"/>
    </row>
    <row r="651" spans="1:16" s="60" customFormat="1" hidden="1" x14ac:dyDescent="0.2">
      <c r="A651" s="260" t="s">
        <v>528</v>
      </c>
      <c r="B651" s="260">
        <v>194</v>
      </c>
      <c r="C651" s="240"/>
      <c r="D651" s="241"/>
      <c r="E651" s="240"/>
      <c r="F651" s="242"/>
      <c r="G651" s="243"/>
      <c r="H651" s="251"/>
      <c r="I651" s="243"/>
      <c r="J651" s="247"/>
      <c r="K651" s="247"/>
      <c r="L651" s="247"/>
      <c r="M651" s="247"/>
      <c r="N651" s="252"/>
      <c r="O651" s="249"/>
      <c r="P651" s="250"/>
    </row>
    <row r="652" spans="1:16" s="60" customFormat="1" hidden="1" x14ac:dyDescent="0.2">
      <c r="A652" s="260" t="s">
        <v>529</v>
      </c>
      <c r="B652" s="260">
        <v>127</v>
      </c>
      <c r="C652" s="240"/>
      <c r="D652" s="241"/>
      <c r="E652" s="240"/>
      <c r="F652" s="242"/>
      <c r="G652" s="243"/>
      <c r="H652" s="251"/>
      <c r="I652" s="243"/>
      <c r="J652" s="247"/>
      <c r="K652" s="247"/>
      <c r="L652" s="247"/>
      <c r="M652" s="247"/>
      <c r="N652" s="252"/>
      <c r="O652" s="249"/>
      <c r="P652" s="250"/>
    </row>
    <row r="653" spans="1:16" s="60" customFormat="1" hidden="1" x14ac:dyDescent="0.2">
      <c r="A653" s="260" t="s">
        <v>530</v>
      </c>
      <c r="B653" s="260">
        <v>368</v>
      </c>
      <c r="C653" s="240"/>
      <c r="D653" s="241"/>
      <c r="E653" s="240"/>
      <c r="F653" s="242"/>
      <c r="G653" s="243"/>
      <c r="H653" s="251"/>
      <c r="I653" s="243"/>
      <c r="J653" s="247"/>
      <c r="K653" s="247"/>
      <c r="L653" s="247"/>
      <c r="M653" s="247"/>
      <c r="N653" s="252"/>
      <c r="O653" s="249"/>
      <c r="P653" s="250"/>
    </row>
    <row r="654" spans="1:16" s="60" customFormat="1" hidden="1" x14ac:dyDescent="0.2">
      <c r="A654" s="260" t="s">
        <v>531</v>
      </c>
      <c r="B654" s="263">
        <v>241</v>
      </c>
      <c r="C654" s="240"/>
      <c r="D654" s="241"/>
      <c r="E654" s="240"/>
      <c r="F654" s="242"/>
      <c r="G654" s="243"/>
      <c r="H654" s="251"/>
      <c r="I654" s="243"/>
      <c r="J654" s="247"/>
      <c r="K654" s="247"/>
      <c r="L654" s="247"/>
      <c r="M654" s="247"/>
      <c r="N654" s="252"/>
      <c r="O654" s="249"/>
      <c r="P654" s="250"/>
    </row>
    <row r="655" spans="1:16" s="60" customFormat="1" ht="15.75" hidden="1" thickBot="1" x14ac:dyDescent="0.25">
      <c r="A655" s="260"/>
      <c r="B655" s="264">
        <v>1260</v>
      </c>
      <c r="C655" s="240"/>
      <c r="D655" s="241"/>
      <c r="E655" s="240"/>
      <c r="F655" s="242"/>
      <c r="G655" s="243"/>
      <c r="H655" s="251"/>
      <c r="I655" s="243"/>
      <c r="J655" s="247"/>
      <c r="K655" s="247"/>
      <c r="L655" s="247"/>
      <c r="M655" s="247"/>
      <c r="N655" s="252"/>
      <c r="O655" s="249"/>
      <c r="P655" s="250"/>
    </row>
    <row r="656" spans="1:16" s="60" customFormat="1" x14ac:dyDescent="0.2">
      <c r="A656" s="250"/>
      <c r="C656" s="240"/>
      <c r="D656" s="241"/>
      <c r="E656" s="240"/>
      <c r="F656" s="242"/>
      <c r="G656" s="243"/>
      <c r="H656" s="251"/>
      <c r="I656" s="243"/>
      <c r="J656" s="247"/>
      <c r="K656" s="247"/>
      <c r="L656" s="247"/>
      <c r="M656" s="247"/>
      <c r="N656" s="252"/>
      <c r="O656" s="249"/>
    </row>
    <row r="657" spans="8:14" x14ac:dyDescent="0.15">
      <c r="H657" s="43"/>
      <c r="J657" s="8"/>
      <c r="K657" s="8"/>
      <c r="N657" s="10"/>
    </row>
    <row r="658" spans="8:14" x14ac:dyDescent="0.15">
      <c r="H658" s="43"/>
      <c r="J658" s="8"/>
      <c r="K658" s="8"/>
      <c r="N658" s="10"/>
    </row>
    <row r="659" spans="8:14" x14ac:dyDescent="0.15">
      <c r="H659" s="43"/>
      <c r="J659" s="8"/>
      <c r="K659" s="8"/>
      <c r="N659" s="10"/>
    </row>
    <row r="660" spans="8:14" x14ac:dyDescent="0.15">
      <c r="H660" s="43"/>
      <c r="J660" s="8"/>
      <c r="K660" s="8"/>
      <c r="N660" s="10"/>
    </row>
    <row r="661" spans="8:14" x14ac:dyDescent="0.15">
      <c r="H661" s="43"/>
      <c r="J661" s="8"/>
      <c r="K661" s="8"/>
      <c r="N661" s="10"/>
    </row>
    <row r="662" spans="8:14" x14ac:dyDescent="0.15">
      <c r="H662" s="43"/>
      <c r="J662" s="8"/>
      <c r="K662" s="8"/>
      <c r="N662" s="10"/>
    </row>
    <row r="663" spans="8:14" x14ac:dyDescent="0.15">
      <c r="H663" s="43"/>
      <c r="J663" s="8"/>
      <c r="K663" s="8"/>
      <c r="N663" s="10"/>
    </row>
    <row r="664" spans="8:14" x14ac:dyDescent="0.15">
      <c r="H664" s="43"/>
      <c r="J664" s="8"/>
      <c r="K664" s="8"/>
      <c r="N664" s="10"/>
    </row>
    <row r="665" spans="8:14" x14ac:dyDescent="0.15">
      <c r="H665" s="43"/>
      <c r="J665" s="8"/>
      <c r="K665" s="8"/>
      <c r="N665" s="10"/>
    </row>
    <row r="666" spans="8:14" x14ac:dyDescent="0.15">
      <c r="H666" s="43"/>
      <c r="J666" s="8"/>
      <c r="K666" s="8"/>
      <c r="N666" s="10"/>
    </row>
    <row r="667" spans="8:14" x14ac:dyDescent="0.15">
      <c r="H667" s="43"/>
      <c r="J667" s="8"/>
      <c r="K667" s="8"/>
      <c r="N667" s="10"/>
    </row>
    <row r="668" spans="8:14" x14ac:dyDescent="0.15">
      <c r="H668" s="43"/>
      <c r="J668" s="8"/>
      <c r="K668" s="8"/>
      <c r="N668" s="10"/>
    </row>
    <row r="669" spans="8:14" x14ac:dyDescent="0.15">
      <c r="H669" s="43"/>
      <c r="J669" s="8"/>
      <c r="K669" s="8"/>
      <c r="N669" s="10"/>
    </row>
    <row r="670" spans="8:14" x14ac:dyDescent="0.15">
      <c r="H670" s="43"/>
      <c r="J670" s="8"/>
      <c r="K670" s="8"/>
      <c r="N670" s="10"/>
    </row>
    <row r="671" spans="8:14" x14ac:dyDescent="0.15">
      <c r="H671" s="43"/>
      <c r="J671" s="8"/>
      <c r="K671" s="8"/>
      <c r="N671" s="10"/>
    </row>
    <row r="672" spans="8:14" x14ac:dyDescent="0.15">
      <c r="H672" s="43"/>
      <c r="J672" s="8"/>
    </row>
  </sheetData>
  <sheetProtection selectLockedCells="1" selectUnlockedCells="1"/>
  <mergeCells count="8">
    <mergeCell ref="O512:O514"/>
    <mergeCell ref="O634:O635"/>
    <mergeCell ref="N8:O8"/>
    <mergeCell ref="L13:M13"/>
    <mergeCell ref="O160:O161"/>
    <mergeCell ref="O285:O288"/>
    <mergeCell ref="O289:O290"/>
    <mergeCell ref="O292:O293"/>
  </mergeCells>
  <printOptions horizontalCentered="1"/>
  <pageMargins left="0.19685039370078741" right="0.19685039370078741" top="0.11811023622047245" bottom="0.35" header="0.28000000000000003" footer="0.09"/>
  <pageSetup paperSize="8" scale="84" firstPageNumber="0" fitToHeight="0" orientation="landscape" r:id="rId1"/>
  <headerFooter alignWithMargins="0">
    <oddFooter>&amp;L&amp;"Calibri,Normale"&amp;11&amp;A&amp;R&amp;"Calibri,Normale"&amp;11gpC 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814A-385E-4C6E-BFC0-D28AFE5033D9}">
  <dimension ref="A1:X51"/>
  <sheetViews>
    <sheetView zoomScale="85" zoomScaleNormal="85" workbookViewId="0">
      <selection activeCell="F38" sqref="F38"/>
    </sheetView>
  </sheetViews>
  <sheetFormatPr defaultColWidth="4.5703125" defaultRowHeight="15" x14ac:dyDescent="0.15"/>
  <cols>
    <col min="1" max="1" width="8.140625" style="1" customWidth="1"/>
    <col min="2" max="2" width="11.7109375" style="1" customWidth="1"/>
    <col min="3" max="3" width="13.85546875" style="285" customWidth="1"/>
    <col min="4" max="4" width="38.7109375" style="2" customWidth="1"/>
    <col min="5" max="5" width="19.42578125" style="2" bestFit="1" customWidth="1"/>
    <col min="6" max="6" width="36" style="2" bestFit="1" customWidth="1"/>
    <col min="7" max="7" width="33.85546875" style="2" bestFit="1" customWidth="1"/>
    <col min="8" max="8" width="5.85546875" style="4" customWidth="1"/>
    <col min="9" max="9" width="8.140625" style="5" customWidth="1"/>
    <col min="10" max="10" width="14.140625" style="43" customWidth="1"/>
    <col min="11" max="11" width="10.28515625" style="8" hidden="1" customWidth="1"/>
    <col min="12" max="12" width="9.85546875" style="8" hidden="1" customWidth="1"/>
    <col min="13" max="13" width="8.42578125" style="8" hidden="1" customWidth="1"/>
    <col min="14" max="14" width="6.42578125" style="9" customWidth="1"/>
    <col min="15" max="15" width="9.5703125" style="9" customWidth="1"/>
    <col min="16" max="16" width="12.28515625" style="10" customWidth="1"/>
    <col min="17" max="17" width="14.7109375" style="11" customWidth="1"/>
    <col min="18" max="18" width="4.5703125" style="1" customWidth="1"/>
    <col min="19" max="19" width="11.28515625" style="300" customWidth="1"/>
    <col min="20" max="20" width="8.7109375" style="1" customWidth="1"/>
    <col min="21" max="21" width="17" style="1" customWidth="1"/>
    <col min="22" max="22" width="7" style="486" customWidth="1"/>
    <col min="23" max="23" width="8.85546875" style="486" customWidth="1"/>
    <col min="24" max="222" width="8.85546875" style="1" customWidth="1"/>
    <col min="223" max="224" width="6.42578125" style="1" customWidth="1"/>
    <col min="225" max="225" width="9.140625" style="1" customWidth="1"/>
    <col min="226" max="226" width="31.140625" style="1" customWidth="1"/>
    <col min="227" max="227" width="12.42578125" style="1" customWidth="1"/>
    <col min="228" max="228" width="7.28515625" style="1" customWidth="1"/>
    <col min="229" max="233" width="2.85546875" style="1" customWidth="1"/>
    <col min="234" max="234" width="4.5703125" style="1"/>
    <col min="235" max="239" width="2.85546875" style="1" customWidth="1"/>
    <col min="240" max="257" width="4.5703125" style="1"/>
    <col min="258" max="258" width="7" style="1" bestFit="1" customWidth="1"/>
    <col min="259" max="259" width="9.28515625" style="1" customWidth="1"/>
    <col min="260" max="260" width="12.7109375" style="1" customWidth="1"/>
    <col min="261" max="261" width="48.42578125" style="1" customWidth="1"/>
    <col min="262" max="262" width="21.28515625" style="1" customWidth="1"/>
    <col min="263" max="263" width="12.7109375" style="1" customWidth="1"/>
    <col min="264" max="264" width="18.42578125" style="1" customWidth="1"/>
    <col min="265" max="265" width="10.140625" style="1" customWidth="1"/>
    <col min="266" max="266" width="18.28515625" style="1" customWidth="1"/>
    <col min="267" max="267" width="11.85546875" style="1" customWidth="1"/>
    <col min="268" max="268" width="14.85546875" style="1" customWidth="1"/>
    <col min="269" max="269" width="8.7109375" style="1" customWidth="1"/>
    <col min="270" max="270" width="18.42578125" style="1" customWidth="1"/>
    <col min="271" max="271" width="12.5703125" style="1" customWidth="1"/>
    <col min="272" max="272" width="19.5703125" style="1" customWidth="1"/>
    <col min="273" max="273" width="18.7109375" style="1" customWidth="1"/>
    <col min="274" max="274" width="4.5703125" style="1"/>
    <col min="275" max="275" width="32.7109375" style="1" customWidth="1"/>
    <col min="276" max="478" width="8.85546875" style="1" customWidth="1"/>
    <col min="479" max="480" width="6.42578125" style="1" customWidth="1"/>
    <col min="481" max="481" width="9.140625" style="1" customWidth="1"/>
    <col min="482" max="482" width="31.140625" style="1" customWidth="1"/>
    <col min="483" max="483" width="12.42578125" style="1" customWidth="1"/>
    <col min="484" max="484" width="7.28515625" style="1" customWidth="1"/>
    <col min="485" max="489" width="2.85546875" style="1" customWidth="1"/>
    <col min="490" max="490" width="4.5703125" style="1"/>
    <col min="491" max="495" width="2.85546875" style="1" customWidth="1"/>
    <col min="496" max="513" width="4.5703125" style="1"/>
    <col min="514" max="514" width="7" style="1" bestFit="1" customWidth="1"/>
    <col min="515" max="515" width="9.28515625" style="1" customWidth="1"/>
    <col min="516" max="516" width="12.7109375" style="1" customWidth="1"/>
    <col min="517" max="517" width="48.42578125" style="1" customWidth="1"/>
    <col min="518" max="518" width="21.28515625" style="1" customWidth="1"/>
    <col min="519" max="519" width="12.7109375" style="1" customWidth="1"/>
    <col min="520" max="520" width="18.42578125" style="1" customWidth="1"/>
    <col min="521" max="521" width="10.140625" style="1" customWidth="1"/>
    <col min="522" max="522" width="18.28515625" style="1" customWidth="1"/>
    <col min="523" max="523" width="11.85546875" style="1" customWidth="1"/>
    <col min="524" max="524" width="14.85546875" style="1" customWidth="1"/>
    <col min="525" max="525" width="8.7109375" style="1" customWidth="1"/>
    <col min="526" max="526" width="18.42578125" style="1" customWidth="1"/>
    <col min="527" max="527" width="12.5703125" style="1" customWidth="1"/>
    <col min="528" max="528" width="19.5703125" style="1" customWidth="1"/>
    <col min="529" max="529" width="18.7109375" style="1" customWidth="1"/>
    <col min="530" max="530" width="4.5703125" style="1"/>
    <col min="531" max="531" width="32.7109375" style="1" customWidth="1"/>
    <col min="532" max="734" width="8.85546875" style="1" customWidth="1"/>
    <col min="735" max="736" width="6.42578125" style="1" customWidth="1"/>
    <col min="737" max="737" width="9.140625" style="1" customWidth="1"/>
    <col min="738" max="738" width="31.140625" style="1" customWidth="1"/>
    <col min="739" max="739" width="12.42578125" style="1" customWidth="1"/>
    <col min="740" max="740" width="7.28515625" style="1" customWidth="1"/>
    <col min="741" max="745" width="2.85546875" style="1" customWidth="1"/>
    <col min="746" max="746" width="4.5703125" style="1"/>
    <col min="747" max="751" width="2.85546875" style="1" customWidth="1"/>
    <col min="752" max="769" width="4.5703125" style="1"/>
    <col min="770" max="770" width="7" style="1" bestFit="1" customWidth="1"/>
    <col min="771" max="771" width="9.28515625" style="1" customWidth="1"/>
    <col min="772" max="772" width="12.7109375" style="1" customWidth="1"/>
    <col min="773" max="773" width="48.42578125" style="1" customWidth="1"/>
    <col min="774" max="774" width="21.28515625" style="1" customWidth="1"/>
    <col min="775" max="775" width="12.7109375" style="1" customWidth="1"/>
    <col min="776" max="776" width="18.42578125" style="1" customWidth="1"/>
    <col min="777" max="777" width="10.140625" style="1" customWidth="1"/>
    <col min="778" max="778" width="18.28515625" style="1" customWidth="1"/>
    <col min="779" max="779" width="11.85546875" style="1" customWidth="1"/>
    <col min="780" max="780" width="14.85546875" style="1" customWidth="1"/>
    <col min="781" max="781" width="8.7109375" style="1" customWidth="1"/>
    <col min="782" max="782" width="18.42578125" style="1" customWidth="1"/>
    <col min="783" max="783" width="12.5703125" style="1" customWidth="1"/>
    <col min="784" max="784" width="19.5703125" style="1" customWidth="1"/>
    <col min="785" max="785" width="18.7109375" style="1" customWidth="1"/>
    <col min="786" max="786" width="4.5703125" style="1"/>
    <col min="787" max="787" width="32.7109375" style="1" customWidth="1"/>
    <col min="788" max="990" width="8.85546875" style="1" customWidth="1"/>
    <col min="991" max="992" width="6.42578125" style="1" customWidth="1"/>
    <col min="993" max="993" width="9.140625" style="1" customWidth="1"/>
    <col min="994" max="994" width="31.140625" style="1" customWidth="1"/>
    <col min="995" max="995" width="12.42578125" style="1" customWidth="1"/>
    <col min="996" max="996" width="7.28515625" style="1" customWidth="1"/>
    <col min="997" max="1001" width="2.85546875" style="1" customWidth="1"/>
    <col min="1002" max="1002" width="4.5703125" style="1"/>
    <col min="1003" max="1007" width="2.85546875" style="1" customWidth="1"/>
    <col min="1008" max="1025" width="4.5703125" style="1"/>
    <col min="1026" max="1026" width="7" style="1" bestFit="1" customWidth="1"/>
    <col min="1027" max="1027" width="9.28515625" style="1" customWidth="1"/>
    <col min="1028" max="1028" width="12.7109375" style="1" customWidth="1"/>
    <col min="1029" max="1029" width="48.42578125" style="1" customWidth="1"/>
    <col min="1030" max="1030" width="21.28515625" style="1" customWidth="1"/>
    <col min="1031" max="1031" width="12.7109375" style="1" customWidth="1"/>
    <col min="1032" max="1032" width="18.42578125" style="1" customWidth="1"/>
    <col min="1033" max="1033" width="10.140625" style="1" customWidth="1"/>
    <col min="1034" max="1034" width="18.28515625" style="1" customWidth="1"/>
    <col min="1035" max="1035" width="11.85546875" style="1" customWidth="1"/>
    <col min="1036" max="1036" width="14.85546875" style="1" customWidth="1"/>
    <col min="1037" max="1037" width="8.7109375" style="1" customWidth="1"/>
    <col min="1038" max="1038" width="18.42578125" style="1" customWidth="1"/>
    <col min="1039" max="1039" width="12.5703125" style="1" customWidth="1"/>
    <col min="1040" max="1040" width="19.5703125" style="1" customWidth="1"/>
    <col min="1041" max="1041" width="18.7109375" style="1" customWidth="1"/>
    <col min="1042" max="1042" width="4.5703125" style="1"/>
    <col min="1043" max="1043" width="32.7109375" style="1" customWidth="1"/>
    <col min="1044" max="1246" width="8.85546875" style="1" customWidth="1"/>
    <col min="1247" max="1248" width="6.42578125" style="1" customWidth="1"/>
    <col min="1249" max="1249" width="9.140625" style="1" customWidth="1"/>
    <col min="1250" max="1250" width="31.140625" style="1" customWidth="1"/>
    <col min="1251" max="1251" width="12.42578125" style="1" customWidth="1"/>
    <col min="1252" max="1252" width="7.28515625" style="1" customWidth="1"/>
    <col min="1253" max="1257" width="2.85546875" style="1" customWidth="1"/>
    <col min="1258" max="1258" width="4.5703125" style="1"/>
    <col min="1259" max="1263" width="2.85546875" style="1" customWidth="1"/>
    <col min="1264" max="1281" width="4.5703125" style="1"/>
    <col min="1282" max="1282" width="7" style="1" bestFit="1" customWidth="1"/>
    <col min="1283" max="1283" width="9.28515625" style="1" customWidth="1"/>
    <col min="1284" max="1284" width="12.7109375" style="1" customWidth="1"/>
    <col min="1285" max="1285" width="48.42578125" style="1" customWidth="1"/>
    <col min="1286" max="1286" width="21.28515625" style="1" customWidth="1"/>
    <col min="1287" max="1287" width="12.7109375" style="1" customWidth="1"/>
    <col min="1288" max="1288" width="18.42578125" style="1" customWidth="1"/>
    <col min="1289" max="1289" width="10.140625" style="1" customWidth="1"/>
    <col min="1290" max="1290" width="18.28515625" style="1" customWidth="1"/>
    <col min="1291" max="1291" width="11.85546875" style="1" customWidth="1"/>
    <col min="1292" max="1292" width="14.85546875" style="1" customWidth="1"/>
    <col min="1293" max="1293" width="8.7109375" style="1" customWidth="1"/>
    <col min="1294" max="1294" width="18.42578125" style="1" customWidth="1"/>
    <col min="1295" max="1295" width="12.5703125" style="1" customWidth="1"/>
    <col min="1296" max="1296" width="19.5703125" style="1" customWidth="1"/>
    <col min="1297" max="1297" width="18.7109375" style="1" customWidth="1"/>
    <col min="1298" max="1298" width="4.5703125" style="1"/>
    <col min="1299" max="1299" width="32.7109375" style="1" customWidth="1"/>
    <col min="1300" max="1502" width="8.85546875" style="1" customWidth="1"/>
    <col min="1503" max="1504" width="6.42578125" style="1" customWidth="1"/>
    <col min="1505" max="1505" width="9.140625" style="1" customWidth="1"/>
    <col min="1506" max="1506" width="31.140625" style="1" customWidth="1"/>
    <col min="1507" max="1507" width="12.42578125" style="1" customWidth="1"/>
    <col min="1508" max="1508" width="7.28515625" style="1" customWidth="1"/>
    <col min="1509" max="1513" width="2.85546875" style="1" customWidth="1"/>
    <col min="1514" max="1514" width="4.5703125" style="1"/>
    <col min="1515" max="1519" width="2.85546875" style="1" customWidth="1"/>
    <col min="1520" max="1537" width="4.5703125" style="1"/>
    <col min="1538" max="1538" width="7" style="1" bestFit="1" customWidth="1"/>
    <col min="1539" max="1539" width="9.28515625" style="1" customWidth="1"/>
    <col min="1540" max="1540" width="12.7109375" style="1" customWidth="1"/>
    <col min="1541" max="1541" width="48.42578125" style="1" customWidth="1"/>
    <col min="1542" max="1542" width="21.28515625" style="1" customWidth="1"/>
    <col min="1543" max="1543" width="12.7109375" style="1" customWidth="1"/>
    <col min="1544" max="1544" width="18.42578125" style="1" customWidth="1"/>
    <col min="1545" max="1545" width="10.140625" style="1" customWidth="1"/>
    <col min="1546" max="1546" width="18.28515625" style="1" customWidth="1"/>
    <col min="1547" max="1547" width="11.85546875" style="1" customWidth="1"/>
    <col min="1548" max="1548" width="14.85546875" style="1" customWidth="1"/>
    <col min="1549" max="1549" width="8.7109375" style="1" customWidth="1"/>
    <col min="1550" max="1550" width="18.42578125" style="1" customWidth="1"/>
    <col min="1551" max="1551" width="12.5703125" style="1" customWidth="1"/>
    <col min="1552" max="1552" width="19.5703125" style="1" customWidth="1"/>
    <col min="1553" max="1553" width="18.7109375" style="1" customWidth="1"/>
    <col min="1554" max="1554" width="4.5703125" style="1"/>
    <col min="1555" max="1555" width="32.7109375" style="1" customWidth="1"/>
    <col min="1556" max="1758" width="8.85546875" style="1" customWidth="1"/>
    <col min="1759" max="1760" width="6.42578125" style="1" customWidth="1"/>
    <col min="1761" max="1761" width="9.140625" style="1" customWidth="1"/>
    <col min="1762" max="1762" width="31.140625" style="1" customWidth="1"/>
    <col min="1763" max="1763" width="12.42578125" style="1" customWidth="1"/>
    <col min="1764" max="1764" width="7.28515625" style="1" customWidth="1"/>
    <col min="1765" max="1769" width="2.85546875" style="1" customWidth="1"/>
    <col min="1770" max="1770" width="4.5703125" style="1"/>
    <col min="1771" max="1775" width="2.85546875" style="1" customWidth="1"/>
    <col min="1776" max="1793" width="4.5703125" style="1"/>
    <col min="1794" max="1794" width="7" style="1" bestFit="1" customWidth="1"/>
    <col min="1795" max="1795" width="9.28515625" style="1" customWidth="1"/>
    <col min="1796" max="1796" width="12.7109375" style="1" customWidth="1"/>
    <col min="1797" max="1797" width="48.42578125" style="1" customWidth="1"/>
    <col min="1798" max="1798" width="21.28515625" style="1" customWidth="1"/>
    <col min="1799" max="1799" width="12.7109375" style="1" customWidth="1"/>
    <col min="1800" max="1800" width="18.42578125" style="1" customWidth="1"/>
    <col min="1801" max="1801" width="10.140625" style="1" customWidth="1"/>
    <col min="1802" max="1802" width="18.28515625" style="1" customWidth="1"/>
    <col min="1803" max="1803" width="11.85546875" style="1" customWidth="1"/>
    <col min="1804" max="1804" width="14.85546875" style="1" customWidth="1"/>
    <col min="1805" max="1805" width="8.7109375" style="1" customWidth="1"/>
    <col min="1806" max="1806" width="18.42578125" style="1" customWidth="1"/>
    <col min="1807" max="1807" width="12.5703125" style="1" customWidth="1"/>
    <col min="1808" max="1808" width="19.5703125" style="1" customWidth="1"/>
    <col min="1809" max="1809" width="18.7109375" style="1" customWidth="1"/>
    <col min="1810" max="1810" width="4.5703125" style="1"/>
    <col min="1811" max="1811" width="32.7109375" style="1" customWidth="1"/>
    <col min="1812" max="2014" width="8.85546875" style="1" customWidth="1"/>
    <col min="2015" max="2016" width="6.42578125" style="1" customWidth="1"/>
    <col min="2017" max="2017" width="9.140625" style="1" customWidth="1"/>
    <col min="2018" max="2018" width="31.140625" style="1" customWidth="1"/>
    <col min="2019" max="2019" width="12.42578125" style="1" customWidth="1"/>
    <col min="2020" max="2020" width="7.28515625" style="1" customWidth="1"/>
    <col min="2021" max="2025" width="2.85546875" style="1" customWidth="1"/>
    <col min="2026" max="2026" width="4.5703125" style="1"/>
    <col min="2027" max="2031" width="2.85546875" style="1" customWidth="1"/>
    <col min="2032" max="2049" width="4.5703125" style="1"/>
    <col min="2050" max="2050" width="7" style="1" bestFit="1" customWidth="1"/>
    <col min="2051" max="2051" width="9.28515625" style="1" customWidth="1"/>
    <col min="2052" max="2052" width="12.7109375" style="1" customWidth="1"/>
    <col min="2053" max="2053" width="48.42578125" style="1" customWidth="1"/>
    <col min="2054" max="2054" width="21.28515625" style="1" customWidth="1"/>
    <col min="2055" max="2055" width="12.7109375" style="1" customWidth="1"/>
    <col min="2056" max="2056" width="18.42578125" style="1" customWidth="1"/>
    <col min="2057" max="2057" width="10.140625" style="1" customWidth="1"/>
    <col min="2058" max="2058" width="18.28515625" style="1" customWidth="1"/>
    <col min="2059" max="2059" width="11.85546875" style="1" customWidth="1"/>
    <col min="2060" max="2060" width="14.85546875" style="1" customWidth="1"/>
    <col min="2061" max="2061" width="8.7109375" style="1" customWidth="1"/>
    <col min="2062" max="2062" width="18.42578125" style="1" customWidth="1"/>
    <col min="2063" max="2063" width="12.5703125" style="1" customWidth="1"/>
    <col min="2064" max="2064" width="19.5703125" style="1" customWidth="1"/>
    <col min="2065" max="2065" width="18.7109375" style="1" customWidth="1"/>
    <col min="2066" max="2066" width="4.5703125" style="1"/>
    <col min="2067" max="2067" width="32.7109375" style="1" customWidth="1"/>
    <col min="2068" max="2270" width="8.85546875" style="1" customWidth="1"/>
    <col min="2271" max="2272" width="6.42578125" style="1" customWidth="1"/>
    <col min="2273" max="2273" width="9.140625" style="1" customWidth="1"/>
    <col min="2274" max="2274" width="31.140625" style="1" customWidth="1"/>
    <col min="2275" max="2275" width="12.42578125" style="1" customWidth="1"/>
    <col min="2276" max="2276" width="7.28515625" style="1" customWidth="1"/>
    <col min="2277" max="2281" width="2.85546875" style="1" customWidth="1"/>
    <col min="2282" max="2282" width="4.5703125" style="1"/>
    <col min="2283" max="2287" width="2.85546875" style="1" customWidth="1"/>
    <col min="2288" max="2305" width="4.5703125" style="1"/>
    <col min="2306" max="2306" width="7" style="1" bestFit="1" customWidth="1"/>
    <col min="2307" max="2307" width="9.28515625" style="1" customWidth="1"/>
    <col min="2308" max="2308" width="12.7109375" style="1" customWidth="1"/>
    <col min="2309" max="2309" width="48.42578125" style="1" customWidth="1"/>
    <col min="2310" max="2310" width="21.28515625" style="1" customWidth="1"/>
    <col min="2311" max="2311" width="12.7109375" style="1" customWidth="1"/>
    <col min="2312" max="2312" width="18.42578125" style="1" customWidth="1"/>
    <col min="2313" max="2313" width="10.140625" style="1" customWidth="1"/>
    <col min="2314" max="2314" width="18.28515625" style="1" customWidth="1"/>
    <col min="2315" max="2315" width="11.85546875" style="1" customWidth="1"/>
    <col min="2316" max="2316" width="14.85546875" style="1" customWidth="1"/>
    <col min="2317" max="2317" width="8.7109375" style="1" customWidth="1"/>
    <col min="2318" max="2318" width="18.42578125" style="1" customWidth="1"/>
    <col min="2319" max="2319" width="12.5703125" style="1" customWidth="1"/>
    <col min="2320" max="2320" width="19.5703125" style="1" customWidth="1"/>
    <col min="2321" max="2321" width="18.7109375" style="1" customWidth="1"/>
    <col min="2322" max="2322" width="4.5703125" style="1"/>
    <col min="2323" max="2323" width="32.7109375" style="1" customWidth="1"/>
    <col min="2324" max="2526" width="8.85546875" style="1" customWidth="1"/>
    <col min="2527" max="2528" width="6.42578125" style="1" customWidth="1"/>
    <col min="2529" max="2529" width="9.140625" style="1" customWidth="1"/>
    <col min="2530" max="2530" width="31.140625" style="1" customWidth="1"/>
    <col min="2531" max="2531" width="12.42578125" style="1" customWidth="1"/>
    <col min="2532" max="2532" width="7.28515625" style="1" customWidth="1"/>
    <col min="2533" max="2537" width="2.85546875" style="1" customWidth="1"/>
    <col min="2538" max="2538" width="4.5703125" style="1"/>
    <col min="2539" max="2543" width="2.85546875" style="1" customWidth="1"/>
    <col min="2544" max="2561" width="4.5703125" style="1"/>
    <col min="2562" max="2562" width="7" style="1" bestFit="1" customWidth="1"/>
    <col min="2563" max="2563" width="9.28515625" style="1" customWidth="1"/>
    <col min="2564" max="2564" width="12.7109375" style="1" customWidth="1"/>
    <col min="2565" max="2565" width="48.42578125" style="1" customWidth="1"/>
    <col min="2566" max="2566" width="21.28515625" style="1" customWidth="1"/>
    <col min="2567" max="2567" width="12.7109375" style="1" customWidth="1"/>
    <col min="2568" max="2568" width="18.42578125" style="1" customWidth="1"/>
    <col min="2569" max="2569" width="10.140625" style="1" customWidth="1"/>
    <col min="2570" max="2570" width="18.28515625" style="1" customWidth="1"/>
    <col min="2571" max="2571" width="11.85546875" style="1" customWidth="1"/>
    <col min="2572" max="2572" width="14.85546875" style="1" customWidth="1"/>
    <col min="2573" max="2573" width="8.7109375" style="1" customWidth="1"/>
    <col min="2574" max="2574" width="18.42578125" style="1" customWidth="1"/>
    <col min="2575" max="2575" width="12.5703125" style="1" customWidth="1"/>
    <col min="2576" max="2576" width="19.5703125" style="1" customWidth="1"/>
    <col min="2577" max="2577" width="18.7109375" style="1" customWidth="1"/>
    <col min="2578" max="2578" width="4.5703125" style="1"/>
    <col min="2579" max="2579" width="32.7109375" style="1" customWidth="1"/>
    <col min="2580" max="2782" width="8.85546875" style="1" customWidth="1"/>
    <col min="2783" max="2784" width="6.42578125" style="1" customWidth="1"/>
    <col min="2785" max="2785" width="9.140625" style="1" customWidth="1"/>
    <col min="2786" max="2786" width="31.140625" style="1" customWidth="1"/>
    <col min="2787" max="2787" width="12.42578125" style="1" customWidth="1"/>
    <col min="2788" max="2788" width="7.28515625" style="1" customWidth="1"/>
    <col min="2789" max="2793" width="2.85546875" style="1" customWidth="1"/>
    <col min="2794" max="2794" width="4.5703125" style="1"/>
    <col min="2795" max="2799" width="2.85546875" style="1" customWidth="1"/>
    <col min="2800" max="2817" width="4.5703125" style="1"/>
    <col min="2818" max="2818" width="7" style="1" bestFit="1" customWidth="1"/>
    <col min="2819" max="2819" width="9.28515625" style="1" customWidth="1"/>
    <col min="2820" max="2820" width="12.7109375" style="1" customWidth="1"/>
    <col min="2821" max="2821" width="48.42578125" style="1" customWidth="1"/>
    <col min="2822" max="2822" width="21.28515625" style="1" customWidth="1"/>
    <col min="2823" max="2823" width="12.7109375" style="1" customWidth="1"/>
    <col min="2824" max="2824" width="18.42578125" style="1" customWidth="1"/>
    <col min="2825" max="2825" width="10.140625" style="1" customWidth="1"/>
    <col min="2826" max="2826" width="18.28515625" style="1" customWidth="1"/>
    <col min="2827" max="2827" width="11.85546875" style="1" customWidth="1"/>
    <col min="2828" max="2828" width="14.85546875" style="1" customWidth="1"/>
    <col min="2829" max="2829" width="8.7109375" style="1" customWidth="1"/>
    <col min="2830" max="2830" width="18.42578125" style="1" customWidth="1"/>
    <col min="2831" max="2831" width="12.5703125" style="1" customWidth="1"/>
    <col min="2832" max="2832" width="19.5703125" style="1" customWidth="1"/>
    <col min="2833" max="2833" width="18.7109375" style="1" customWidth="1"/>
    <col min="2834" max="2834" width="4.5703125" style="1"/>
    <col min="2835" max="2835" width="32.7109375" style="1" customWidth="1"/>
    <col min="2836" max="3038" width="8.85546875" style="1" customWidth="1"/>
    <col min="3039" max="3040" width="6.42578125" style="1" customWidth="1"/>
    <col min="3041" max="3041" width="9.140625" style="1" customWidth="1"/>
    <col min="3042" max="3042" width="31.140625" style="1" customWidth="1"/>
    <col min="3043" max="3043" width="12.42578125" style="1" customWidth="1"/>
    <col min="3044" max="3044" width="7.28515625" style="1" customWidth="1"/>
    <col min="3045" max="3049" width="2.85546875" style="1" customWidth="1"/>
    <col min="3050" max="3050" width="4.5703125" style="1"/>
    <col min="3051" max="3055" width="2.85546875" style="1" customWidth="1"/>
    <col min="3056" max="3073" width="4.5703125" style="1"/>
    <col min="3074" max="3074" width="7" style="1" bestFit="1" customWidth="1"/>
    <col min="3075" max="3075" width="9.28515625" style="1" customWidth="1"/>
    <col min="3076" max="3076" width="12.7109375" style="1" customWidth="1"/>
    <col min="3077" max="3077" width="48.42578125" style="1" customWidth="1"/>
    <col min="3078" max="3078" width="21.28515625" style="1" customWidth="1"/>
    <col min="3079" max="3079" width="12.7109375" style="1" customWidth="1"/>
    <col min="3080" max="3080" width="18.42578125" style="1" customWidth="1"/>
    <col min="3081" max="3081" width="10.140625" style="1" customWidth="1"/>
    <col min="3082" max="3082" width="18.28515625" style="1" customWidth="1"/>
    <col min="3083" max="3083" width="11.85546875" style="1" customWidth="1"/>
    <col min="3084" max="3084" width="14.85546875" style="1" customWidth="1"/>
    <col min="3085" max="3085" width="8.7109375" style="1" customWidth="1"/>
    <col min="3086" max="3086" width="18.42578125" style="1" customWidth="1"/>
    <col min="3087" max="3087" width="12.5703125" style="1" customWidth="1"/>
    <col min="3088" max="3088" width="19.5703125" style="1" customWidth="1"/>
    <col min="3089" max="3089" width="18.7109375" style="1" customWidth="1"/>
    <col min="3090" max="3090" width="4.5703125" style="1"/>
    <col min="3091" max="3091" width="32.7109375" style="1" customWidth="1"/>
    <col min="3092" max="3294" width="8.85546875" style="1" customWidth="1"/>
    <col min="3295" max="3296" width="6.42578125" style="1" customWidth="1"/>
    <col min="3297" max="3297" width="9.140625" style="1" customWidth="1"/>
    <col min="3298" max="3298" width="31.140625" style="1" customWidth="1"/>
    <col min="3299" max="3299" width="12.42578125" style="1" customWidth="1"/>
    <col min="3300" max="3300" width="7.28515625" style="1" customWidth="1"/>
    <col min="3301" max="3305" width="2.85546875" style="1" customWidth="1"/>
    <col min="3306" max="3306" width="4.5703125" style="1"/>
    <col min="3307" max="3311" width="2.85546875" style="1" customWidth="1"/>
    <col min="3312" max="3329" width="4.5703125" style="1"/>
    <col min="3330" max="3330" width="7" style="1" bestFit="1" customWidth="1"/>
    <col min="3331" max="3331" width="9.28515625" style="1" customWidth="1"/>
    <col min="3332" max="3332" width="12.7109375" style="1" customWidth="1"/>
    <col min="3333" max="3333" width="48.42578125" style="1" customWidth="1"/>
    <col min="3334" max="3334" width="21.28515625" style="1" customWidth="1"/>
    <col min="3335" max="3335" width="12.7109375" style="1" customWidth="1"/>
    <col min="3336" max="3336" width="18.42578125" style="1" customWidth="1"/>
    <col min="3337" max="3337" width="10.140625" style="1" customWidth="1"/>
    <col min="3338" max="3338" width="18.28515625" style="1" customWidth="1"/>
    <col min="3339" max="3339" width="11.85546875" style="1" customWidth="1"/>
    <col min="3340" max="3340" width="14.85546875" style="1" customWidth="1"/>
    <col min="3341" max="3341" width="8.7109375" style="1" customWidth="1"/>
    <col min="3342" max="3342" width="18.42578125" style="1" customWidth="1"/>
    <col min="3343" max="3343" width="12.5703125" style="1" customWidth="1"/>
    <col min="3344" max="3344" width="19.5703125" style="1" customWidth="1"/>
    <col min="3345" max="3345" width="18.7109375" style="1" customWidth="1"/>
    <col min="3346" max="3346" width="4.5703125" style="1"/>
    <col min="3347" max="3347" width="32.7109375" style="1" customWidth="1"/>
    <col min="3348" max="3550" width="8.85546875" style="1" customWidth="1"/>
    <col min="3551" max="3552" width="6.42578125" style="1" customWidth="1"/>
    <col min="3553" max="3553" width="9.140625" style="1" customWidth="1"/>
    <col min="3554" max="3554" width="31.140625" style="1" customWidth="1"/>
    <col min="3555" max="3555" width="12.42578125" style="1" customWidth="1"/>
    <col min="3556" max="3556" width="7.28515625" style="1" customWidth="1"/>
    <col min="3557" max="3561" width="2.85546875" style="1" customWidth="1"/>
    <col min="3562" max="3562" width="4.5703125" style="1"/>
    <col min="3563" max="3567" width="2.85546875" style="1" customWidth="1"/>
    <col min="3568" max="3585" width="4.5703125" style="1"/>
    <col min="3586" max="3586" width="7" style="1" bestFit="1" customWidth="1"/>
    <col min="3587" max="3587" width="9.28515625" style="1" customWidth="1"/>
    <col min="3588" max="3588" width="12.7109375" style="1" customWidth="1"/>
    <col min="3589" max="3589" width="48.42578125" style="1" customWidth="1"/>
    <col min="3590" max="3590" width="21.28515625" style="1" customWidth="1"/>
    <col min="3591" max="3591" width="12.7109375" style="1" customWidth="1"/>
    <col min="3592" max="3592" width="18.42578125" style="1" customWidth="1"/>
    <col min="3593" max="3593" width="10.140625" style="1" customWidth="1"/>
    <col min="3594" max="3594" width="18.28515625" style="1" customWidth="1"/>
    <col min="3595" max="3595" width="11.85546875" style="1" customWidth="1"/>
    <col min="3596" max="3596" width="14.85546875" style="1" customWidth="1"/>
    <col min="3597" max="3597" width="8.7109375" style="1" customWidth="1"/>
    <col min="3598" max="3598" width="18.42578125" style="1" customWidth="1"/>
    <col min="3599" max="3599" width="12.5703125" style="1" customWidth="1"/>
    <col min="3600" max="3600" width="19.5703125" style="1" customWidth="1"/>
    <col min="3601" max="3601" width="18.7109375" style="1" customWidth="1"/>
    <col min="3602" max="3602" width="4.5703125" style="1"/>
    <col min="3603" max="3603" width="32.7109375" style="1" customWidth="1"/>
    <col min="3604" max="3806" width="8.85546875" style="1" customWidth="1"/>
    <col min="3807" max="3808" width="6.42578125" style="1" customWidth="1"/>
    <col min="3809" max="3809" width="9.140625" style="1" customWidth="1"/>
    <col min="3810" max="3810" width="31.140625" style="1" customWidth="1"/>
    <col min="3811" max="3811" width="12.42578125" style="1" customWidth="1"/>
    <col min="3812" max="3812" width="7.28515625" style="1" customWidth="1"/>
    <col min="3813" max="3817" width="2.85546875" style="1" customWidth="1"/>
    <col min="3818" max="3818" width="4.5703125" style="1"/>
    <col min="3819" max="3823" width="2.85546875" style="1" customWidth="1"/>
    <col min="3824" max="3841" width="4.5703125" style="1"/>
    <col min="3842" max="3842" width="7" style="1" bestFit="1" customWidth="1"/>
    <col min="3843" max="3843" width="9.28515625" style="1" customWidth="1"/>
    <col min="3844" max="3844" width="12.7109375" style="1" customWidth="1"/>
    <col min="3845" max="3845" width="48.42578125" style="1" customWidth="1"/>
    <col min="3846" max="3846" width="21.28515625" style="1" customWidth="1"/>
    <col min="3847" max="3847" width="12.7109375" style="1" customWidth="1"/>
    <col min="3848" max="3848" width="18.42578125" style="1" customWidth="1"/>
    <col min="3849" max="3849" width="10.140625" style="1" customWidth="1"/>
    <col min="3850" max="3850" width="18.28515625" style="1" customWidth="1"/>
    <col min="3851" max="3851" width="11.85546875" style="1" customWidth="1"/>
    <col min="3852" max="3852" width="14.85546875" style="1" customWidth="1"/>
    <col min="3853" max="3853" width="8.7109375" style="1" customWidth="1"/>
    <col min="3854" max="3854" width="18.42578125" style="1" customWidth="1"/>
    <col min="3855" max="3855" width="12.5703125" style="1" customWidth="1"/>
    <col min="3856" max="3856" width="19.5703125" style="1" customWidth="1"/>
    <col min="3857" max="3857" width="18.7109375" style="1" customWidth="1"/>
    <col min="3858" max="3858" width="4.5703125" style="1"/>
    <col min="3859" max="3859" width="32.7109375" style="1" customWidth="1"/>
    <col min="3860" max="4062" width="8.85546875" style="1" customWidth="1"/>
    <col min="4063" max="4064" width="6.42578125" style="1" customWidth="1"/>
    <col min="4065" max="4065" width="9.140625" style="1" customWidth="1"/>
    <col min="4066" max="4066" width="31.140625" style="1" customWidth="1"/>
    <col min="4067" max="4067" width="12.42578125" style="1" customWidth="1"/>
    <col min="4068" max="4068" width="7.28515625" style="1" customWidth="1"/>
    <col min="4069" max="4073" width="2.85546875" style="1" customWidth="1"/>
    <col min="4074" max="4074" width="4.5703125" style="1"/>
    <col min="4075" max="4079" width="2.85546875" style="1" customWidth="1"/>
    <col min="4080" max="4097" width="4.5703125" style="1"/>
    <col min="4098" max="4098" width="7" style="1" bestFit="1" customWidth="1"/>
    <col min="4099" max="4099" width="9.28515625" style="1" customWidth="1"/>
    <col min="4100" max="4100" width="12.7109375" style="1" customWidth="1"/>
    <col min="4101" max="4101" width="48.42578125" style="1" customWidth="1"/>
    <col min="4102" max="4102" width="21.28515625" style="1" customWidth="1"/>
    <col min="4103" max="4103" width="12.7109375" style="1" customWidth="1"/>
    <col min="4104" max="4104" width="18.42578125" style="1" customWidth="1"/>
    <col min="4105" max="4105" width="10.140625" style="1" customWidth="1"/>
    <col min="4106" max="4106" width="18.28515625" style="1" customWidth="1"/>
    <col min="4107" max="4107" width="11.85546875" style="1" customWidth="1"/>
    <col min="4108" max="4108" width="14.85546875" style="1" customWidth="1"/>
    <col min="4109" max="4109" width="8.7109375" style="1" customWidth="1"/>
    <col min="4110" max="4110" width="18.42578125" style="1" customWidth="1"/>
    <col min="4111" max="4111" width="12.5703125" style="1" customWidth="1"/>
    <col min="4112" max="4112" width="19.5703125" style="1" customWidth="1"/>
    <col min="4113" max="4113" width="18.7109375" style="1" customWidth="1"/>
    <col min="4114" max="4114" width="4.5703125" style="1"/>
    <col min="4115" max="4115" width="32.7109375" style="1" customWidth="1"/>
    <col min="4116" max="4318" width="8.85546875" style="1" customWidth="1"/>
    <col min="4319" max="4320" width="6.42578125" style="1" customWidth="1"/>
    <col min="4321" max="4321" width="9.140625" style="1" customWidth="1"/>
    <col min="4322" max="4322" width="31.140625" style="1" customWidth="1"/>
    <col min="4323" max="4323" width="12.42578125" style="1" customWidth="1"/>
    <col min="4324" max="4324" width="7.28515625" style="1" customWidth="1"/>
    <col min="4325" max="4329" width="2.85546875" style="1" customWidth="1"/>
    <col min="4330" max="4330" width="4.5703125" style="1"/>
    <col min="4331" max="4335" width="2.85546875" style="1" customWidth="1"/>
    <col min="4336" max="4353" width="4.5703125" style="1"/>
    <col min="4354" max="4354" width="7" style="1" bestFit="1" customWidth="1"/>
    <col min="4355" max="4355" width="9.28515625" style="1" customWidth="1"/>
    <col min="4356" max="4356" width="12.7109375" style="1" customWidth="1"/>
    <col min="4357" max="4357" width="48.42578125" style="1" customWidth="1"/>
    <col min="4358" max="4358" width="21.28515625" style="1" customWidth="1"/>
    <col min="4359" max="4359" width="12.7109375" style="1" customWidth="1"/>
    <col min="4360" max="4360" width="18.42578125" style="1" customWidth="1"/>
    <col min="4361" max="4361" width="10.140625" style="1" customWidth="1"/>
    <col min="4362" max="4362" width="18.28515625" style="1" customWidth="1"/>
    <col min="4363" max="4363" width="11.85546875" style="1" customWidth="1"/>
    <col min="4364" max="4364" width="14.85546875" style="1" customWidth="1"/>
    <col min="4365" max="4365" width="8.7109375" style="1" customWidth="1"/>
    <col min="4366" max="4366" width="18.42578125" style="1" customWidth="1"/>
    <col min="4367" max="4367" width="12.5703125" style="1" customWidth="1"/>
    <col min="4368" max="4368" width="19.5703125" style="1" customWidth="1"/>
    <col min="4369" max="4369" width="18.7109375" style="1" customWidth="1"/>
    <col min="4370" max="4370" width="4.5703125" style="1"/>
    <col min="4371" max="4371" width="32.7109375" style="1" customWidth="1"/>
    <col min="4372" max="4574" width="8.85546875" style="1" customWidth="1"/>
    <col min="4575" max="4576" width="6.42578125" style="1" customWidth="1"/>
    <col min="4577" max="4577" width="9.140625" style="1" customWidth="1"/>
    <col min="4578" max="4578" width="31.140625" style="1" customWidth="1"/>
    <col min="4579" max="4579" width="12.42578125" style="1" customWidth="1"/>
    <col min="4580" max="4580" width="7.28515625" style="1" customWidth="1"/>
    <col min="4581" max="4585" width="2.85546875" style="1" customWidth="1"/>
    <col min="4586" max="4586" width="4.5703125" style="1"/>
    <col min="4587" max="4591" width="2.85546875" style="1" customWidth="1"/>
    <col min="4592" max="4609" width="4.5703125" style="1"/>
    <col min="4610" max="4610" width="7" style="1" bestFit="1" customWidth="1"/>
    <col min="4611" max="4611" width="9.28515625" style="1" customWidth="1"/>
    <col min="4612" max="4612" width="12.7109375" style="1" customWidth="1"/>
    <col min="4613" max="4613" width="48.42578125" style="1" customWidth="1"/>
    <col min="4614" max="4614" width="21.28515625" style="1" customWidth="1"/>
    <col min="4615" max="4615" width="12.7109375" style="1" customWidth="1"/>
    <col min="4616" max="4616" width="18.42578125" style="1" customWidth="1"/>
    <col min="4617" max="4617" width="10.140625" style="1" customWidth="1"/>
    <col min="4618" max="4618" width="18.28515625" style="1" customWidth="1"/>
    <col min="4619" max="4619" width="11.85546875" style="1" customWidth="1"/>
    <col min="4620" max="4620" width="14.85546875" style="1" customWidth="1"/>
    <col min="4621" max="4621" width="8.7109375" style="1" customWidth="1"/>
    <col min="4622" max="4622" width="18.42578125" style="1" customWidth="1"/>
    <col min="4623" max="4623" width="12.5703125" style="1" customWidth="1"/>
    <col min="4624" max="4624" width="19.5703125" style="1" customWidth="1"/>
    <col min="4625" max="4625" width="18.7109375" style="1" customWidth="1"/>
    <col min="4626" max="4626" width="4.5703125" style="1"/>
    <col min="4627" max="4627" width="32.7109375" style="1" customWidth="1"/>
    <col min="4628" max="4830" width="8.85546875" style="1" customWidth="1"/>
    <col min="4831" max="4832" width="6.42578125" style="1" customWidth="1"/>
    <col min="4833" max="4833" width="9.140625" style="1" customWidth="1"/>
    <col min="4834" max="4834" width="31.140625" style="1" customWidth="1"/>
    <col min="4835" max="4835" width="12.42578125" style="1" customWidth="1"/>
    <col min="4836" max="4836" width="7.28515625" style="1" customWidth="1"/>
    <col min="4837" max="4841" width="2.85546875" style="1" customWidth="1"/>
    <col min="4842" max="4842" width="4.5703125" style="1"/>
    <col min="4843" max="4847" width="2.85546875" style="1" customWidth="1"/>
    <col min="4848" max="4865" width="4.5703125" style="1"/>
    <col min="4866" max="4866" width="7" style="1" bestFit="1" customWidth="1"/>
    <col min="4867" max="4867" width="9.28515625" style="1" customWidth="1"/>
    <col min="4868" max="4868" width="12.7109375" style="1" customWidth="1"/>
    <col min="4869" max="4869" width="48.42578125" style="1" customWidth="1"/>
    <col min="4870" max="4870" width="21.28515625" style="1" customWidth="1"/>
    <col min="4871" max="4871" width="12.7109375" style="1" customWidth="1"/>
    <col min="4872" max="4872" width="18.42578125" style="1" customWidth="1"/>
    <col min="4873" max="4873" width="10.140625" style="1" customWidth="1"/>
    <col min="4874" max="4874" width="18.28515625" style="1" customWidth="1"/>
    <col min="4875" max="4875" width="11.85546875" style="1" customWidth="1"/>
    <col min="4876" max="4876" width="14.85546875" style="1" customWidth="1"/>
    <col min="4877" max="4877" width="8.7109375" style="1" customWidth="1"/>
    <col min="4878" max="4878" width="18.42578125" style="1" customWidth="1"/>
    <col min="4879" max="4879" width="12.5703125" style="1" customWidth="1"/>
    <col min="4880" max="4880" width="19.5703125" style="1" customWidth="1"/>
    <col min="4881" max="4881" width="18.7109375" style="1" customWidth="1"/>
    <col min="4882" max="4882" width="4.5703125" style="1"/>
    <col min="4883" max="4883" width="32.7109375" style="1" customWidth="1"/>
    <col min="4884" max="5086" width="8.85546875" style="1" customWidth="1"/>
    <col min="5087" max="5088" width="6.42578125" style="1" customWidth="1"/>
    <col min="5089" max="5089" width="9.140625" style="1" customWidth="1"/>
    <col min="5090" max="5090" width="31.140625" style="1" customWidth="1"/>
    <col min="5091" max="5091" width="12.42578125" style="1" customWidth="1"/>
    <col min="5092" max="5092" width="7.28515625" style="1" customWidth="1"/>
    <col min="5093" max="5097" width="2.85546875" style="1" customWidth="1"/>
    <col min="5098" max="5098" width="4.5703125" style="1"/>
    <col min="5099" max="5103" width="2.85546875" style="1" customWidth="1"/>
    <col min="5104" max="5121" width="4.5703125" style="1"/>
    <col min="5122" max="5122" width="7" style="1" bestFit="1" customWidth="1"/>
    <col min="5123" max="5123" width="9.28515625" style="1" customWidth="1"/>
    <col min="5124" max="5124" width="12.7109375" style="1" customWidth="1"/>
    <col min="5125" max="5125" width="48.42578125" style="1" customWidth="1"/>
    <col min="5126" max="5126" width="21.28515625" style="1" customWidth="1"/>
    <col min="5127" max="5127" width="12.7109375" style="1" customWidth="1"/>
    <col min="5128" max="5128" width="18.42578125" style="1" customWidth="1"/>
    <col min="5129" max="5129" width="10.140625" style="1" customWidth="1"/>
    <col min="5130" max="5130" width="18.28515625" style="1" customWidth="1"/>
    <col min="5131" max="5131" width="11.85546875" style="1" customWidth="1"/>
    <col min="5132" max="5132" width="14.85546875" style="1" customWidth="1"/>
    <col min="5133" max="5133" width="8.7109375" style="1" customWidth="1"/>
    <col min="5134" max="5134" width="18.42578125" style="1" customWidth="1"/>
    <col min="5135" max="5135" width="12.5703125" style="1" customWidth="1"/>
    <col min="5136" max="5136" width="19.5703125" style="1" customWidth="1"/>
    <col min="5137" max="5137" width="18.7109375" style="1" customWidth="1"/>
    <col min="5138" max="5138" width="4.5703125" style="1"/>
    <col min="5139" max="5139" width="32.7109375" style="1" customWidth="1"/>
    <col min="5140" max="5342" width="8.85546875" style="1" customWidth="1"/>
    <col min="5343" max="5344" width="6.42578125" style="1" customWidth="1"/>
    <col min="5345" max="5345" width="9.140625" style="1" customWidth="1"/>
    <col min="5346" max="5346" width="31.140625" style="1" customWidth="1"/>
    <col min="5347" max="5347" width="12.42578125" style="1" customWidth="1"/>
    <col min="5348" max="5348" width="7.28515625" style="1" customWidth="1"/>
    <col min="5349" max="5353" width="2.85546875" style="1" customWidth="1"/>
    <col min="5354" max="5354" width="4.5703125" style="1"/>
    <col min="5355" max="5359" width="2.85546875" style="1" customWidth="1"/>
    <col min="5360" max="5377" width="4.5703125" style="1"/>
    <col min="5378" max="5378" width="7" style="1" bestFit="1" customWidth="1"/>
    <col min="5379" max="5379" width="9.28515625" style="1" customWidth="1"/>
    <col min="5380" max="5380" width="12.7109375" style="1" customWidth="1"/>
    <col min="5381" max="5381" width="48.42578125" style="1" customWidth="1"/>
    <col min="5382" max="5382" width="21.28515625" style="1" customWidth="1"/>
    <col min="5383" max="5383" width="12.7109375" style="1" customWidth="1"/>
    <col min="5384" max="5384" width="18.42578125" style="1" customWidth="1"/>
    <col min="5385" max="5385" width="10.140625" style="1" customWidth="1"/>
    <col min="5386" max="5386" width="18.28515625" style="1" customWidth="1"/>
    <col min="5387" max="5387" width="11.85546875" style="1" customWidth="1"/>
    <col min="5388" max="5388" width="14.85546875" style="1" customWidth="1"/>
    <col min="5389" max="5389" width="8.7109375" style="1" customWidth="1"/>
    <col min="5390" max="5390" width="18.42578125" style="1" customWidth="1"/>
    <col min="5391" max="5391" width="12.5703125" style="1" customWidth="1"/>
    <col min="5392" max="5392" width="19.5703125" style="1" customWidth="1"/>
    <col min="5393" max="5393" width="18.7109375" style="1" customWidth="1"/>
    <col min="5394" max="5394" width="4.5703125" style="1"/>
    <col min="5395" max="5395" width="32.7109375" style="1" customWidth="1"/>
    <col min="5396" max="5598" width="8.85546875" style="1" customWidth="1"/>
    <col min="5599" max="5600" width="6.42578125" style="1" customWidth="1"/>
    <col min="5601" max="5601" width="9.140625" style="1" customWidth="1"/>
    <col min="5602" max="5602" width="31.140625" style="1" customWidth="1"/>
    <col min="5603" max="5603" width="12.42578125" style="1" customWidth="1"/>
    <col min="5604" max="5604" width="7.28515625" style="1" customWidth="1"/>
    <col min="5605" max="5609" width="2.85546875" style="1" customWidth="1"/>
    <col min="5610" max="5610" width="4.5703125" style="1"/>
    <col min="5611" max="5615" width="2.85546875" style="1" customWidth="1"/>
    <col min="5616" max="5633" width="4.5703125" style="1"/>
    <col min="5634" max="5634" width="7" style="1" bestFit="1" customWidth="1"/>
    <col min="5635" max="5635" width="9.28515625" style="1" customWidth="1"/>
    <col min="5636" max="5636" width="12.7109375" style="1" customWidth="1"/>
    <col min="5637" max="5637" width="48.42578125" style="1" customWidth="1"/>
    <col min="5638" max="5638" width="21.28515625" style="1" customWidth="1"/>
    <col min="5639" max="5639" width="12.7109375" style="1" customWidth="1"/>
    <col min="5640" max="5640" width="18.42578125" style="1" customWidth="1"/>
    <col min="5641" max="5641" width="10.140625" style="1" customWidth="1"/>
    <col min="5642" max="5642" width="18.28515625" style="1" customWidth="1"/>
    <col min="5643" max="5643" width="11.85546875" style="1" customWidth="1"/>
    <col min="5644" max="5644" width="14.85546875" style="1" customWidth="1"/>
    <col min="5645" max="5645" width="8.7109375" style="1" customWidth="1"/>
    <col min="5646" max="5646" width="18.42578125" style="1" customWidth="1"/>
    <col min="5647" max="5647" width="12.5703125" style="1" customWidth="1"/>
    <col min="5648" max="5648" width="19.5703125" style="1" customWidth="1"/>
    <col min="5649" max="5649" width="18.7109375" style="1" customWidth="1"/>
    <col min="5650" max="5650" width="4.5703125" style="1"/>
    <col min="5651" max="5651" width="32.7109375" style="1" customWidth="1"/>
    <col min="5652" max="5854" width="8.85546875" style="1" customWidth="1"/>
    <col min="5855" max="5856" width="6.42578125" style="1" customWidth="1"/>
    <col min="5857" max="5857" width="9.140625" style="1" customWidth="1"/>
    <col min="5858" max="5858" width="31.140625" style="1" customWidth="1"/>
    <col min="5859" max="5859" width="12.42578125" style="1" customWidth="1"/>
    <col min="5860" max="5860" width="7.28515625" style="1" customWidth="1"/>
    <col min="5861" max="5865" width="2.85546875" style="1" customWidth="1"/>
    <col min="5866" max="5866" width="4.5703125" style="1"/>
    <col min="5867" max="5871" width="2.85546875" style="1" customWidth="1"/>
    <col min="5872" max="5889" width="4.5703125" style="1"/>
    <col min="5890" max="5890" width="7" style="1" bestFit="1" customWidth="1"/>
    <col min="5891" max="5891" width="9.28515625" style="1" customWidth="1"/>
    <col min="5892" max="5892" width="12.7109375" style="1" customWidth="1"/>
    <col min="5893" max="5893" width="48.42578125" style="1" customWidth="1"/>
    <col min="5894" max="5894" width="21.28515625" style="1" customWidth="1"/>
    <col min="5895" max="5895" width="12.7109375" style="1" customWidth="1"/>
    <col min="5896" max="5896" width="18.42578125" style="1" customWidth="1"/>
    <col min="5897" max="5897" width="10.140625" style="1" customWidth="1"/>
    <col min="5898" max="5898" width="18.28515625" style="1" customWidth="1"/>
    <col min="5899" max="5899" width="11.85546875" style="1" customWidth="1"/>
    <col min="5900" max="5900" width="14.85546875" style="1" customWidth="1"/>
    <col min="5901" max="5901" width="8.7109375" style="1" customWidth="1"/>
    <col min="5902" max="5902" width="18.42578125" style="1" customWidth="1"/>
    <col min="5903" max="5903" width="12.5703125" style="1" customWidth="1"/>
    <col min="5904" max="5904" width="19.5703125" style="1" customWidth="1"/>
    <col min="5905" max="5905" width="18.7109375" style="1" customWidth="1"/>
    <col min="5906" max="5906" width="4.5703125" style="1"/>
    <col min="5907" max="5907" width="32.7109375" style="1" customWidth="1"/>
    <col min="5908" max="6110" width="8.85546875" style="1" customWidth="1"/>
    <col min="6111" max="6112" width="6.42578125" style="1" customWidth="1"/>
    <col min="6113" max="6113" width="9.140625" style="1" customWidth="1"/>
    <col min="6114" max="6114" width="31.140625" style="1" customWidth="1"/>
    <col min="6115" max="6115" width="12.42578125" style="1" customWidth="1"/>
    <col min="6116" max="6116" width="7.28515625" style="1" customWidth="1"/>
    <col min="6117" max="6121" width="2.85546875" style="1" customWidth="1"/>
    <col min="6122" max="6122" width="4.5703125" style="1"/>
    <col min="6123" max="6127" width="2.85546875" style="1" customWidth="1"/>
    <col min="6128" max="6145" width="4.5703125" style="1"/>
    <col min="6146" max="6146" width="7" style="1" bestFit="1" customWidth="1"/>
    <col min="6147" max="6147" width="9.28515625" style="1" customWidth="1"/>
    <col min="6148" max="6148" width="12.7109375" style="1" customWidth="1"/>
    <col min="6149" max="6149" width="48.42578125" style="1" customWidth="1"/>
    <col min="6150" max="6150" width="21.28515625" style="1" customWidth="1"/>
    <col min="6151" max="6151" width="12.7109375" style="1" customWidth="1"/>
    <col min="6152" max="6152" width="18.42578125" style="1" customWidth="1"/>
    <col min="6153" max="6153" width="10.140625" style="1" customWidth="1"/>
    <col min="6154" max="6154" width="18.28515625" style="1" customWidth="1"/>
    <col min="6155" max="6155" width="11.85546875" style="1" customWidth="1"/>
    <col min="6156" max="6156" width="14.85546875" style="1" customWidth="1"/>
    <col min="6157" max="6157" width="8.7109375" style="1" customWidth="1"/>
    <col min="6158" max="6158" width="18.42578125" style="1" customWidth="1"/>
    <col min="6159" max="6159" width="12.5703125" style="1" customWidth="1"/>
    <col min="6160" max="6160" width="19.5703125" style="1" customWidth="1"/>
    <col min="6161" max="6161" width="18.7109375" style="1" customWidth="1"/>
    <col min="6162" max="6162" width="4.5703125" style="1"/>
    <col min="6163" max="6163" width="32.7109375" style="1" customWidth="1"/>
    <col min="6164" max="6366" width="8.85546875" style="1" customWidth="1"/>
    <col min="6367" max="6368" width="6.42578125" style="1" customWidth="1"/>
    <col min="6369" max="6369" width="9.140625" style="1" customWidth="1"/>
    <col min="6370" max="6370" width="31.140625" style="1" customWidth="1"/>
    <col min="6371" max="6371" width="12.42578125" style="1" customWidth="1"/>
    <col min="6372" max="6372" width="7.28515625" style="1" customWidth="1"/>
    <col min="6373" max="6377" width="2.85546875" style="1" customWidth="1"/>
    <col min="6378" max="6378" width="4.5703125" style="1"/>
    <col min="6379" max="6383" width="2.85546875" style="1" customWidth="1"/>
    <col min="6384" max="6401" width="4.5703125" style="1"/>
    <col min="6402" max="6402" width="7" style="1" bestFit="1" customWidth="1"/>
    <col min="6403" max="6403" width="9.28515625" style="1" customWidth="1"/>
    <col min="6404" max="6404" width="12.7109375" style="1" customWidth="1"/>
    <col min="6405" max="6405" width="48.42578125" style="1" customWidth="1"/>
    <col min="6406" max="6406" width="21.28515625" style="1" customWidth="1"/>
    <col min="6407" max="6407" width="12.7109375" style="1" customWidth="1"/>
    <col min="6408" max="6408" width="18.42578125" style="1" customWidth="1"/>
    <col min="6409" max="6409" width="10.140625" style="1" customWidth="1"/>
    <col min="6410" max="6410" width="18.28515625" style="1" customWidth="1"/>
    <col min="6411" max="6411" width="11.85546875" style="1" customWidth="1"/>
    <col min="6412" max="6412" width="14.85546875" style="1" customWidth="1"/>
    <col min="6413" max="6413" width="8.7109375" style="1" customWidth="1"/>
    <col min="6414" max="6414" width="18.42578125" style="1" customWidth="1"/>
    <col min="6415" max="6415" width="12.5703125" style="1" customWidth="1"/>
    <col min="6416" max="6416" width="19.5703125" style="1" customWidth="1"/>
    <col min="6417" max="6417" width="18.7109375" style="1" customWidth="1"/>
    <col min="6418" max="6418" width="4.5703125" style="1"/>
    <col min="6419" max="6419" width="32.7109375" style="1" customWidth="1"/>
    <col min="6420" max="6622" width="8.85546875" style="1" customWidth="1"/>
    <col min="6623" max="6624" width="6.42578125" style="1" customWidth="1"/>
    <col min="6625" max="6625" width="9.140625" style="1" customWidth="1"/>
    <col min="6626" max="6626" width="31.140625" style="1" customWidth="1"/>
    <col min="6627" max="6627" width="12.42578125" style="1" customWidth="1"/>
    <col min="6628" max="6628" width="7.28515625" style="1" customWidth="1"/>
    <col min="6629" max="6633" width="2.85546875" style="1" customWidth="1"/>
    <col min="6634" max="6634" width="4.5703125" style="1"/>
    <col min="6635" max="6639" width="2.85546875" style="1" customWidth="1"/>
    <col min="6640" max="6657" width="4.5703125" style="1"/>
    <col min="6658" max="6658" width="7" style="1" bestFit="1" customWidth="1"/>
    <col min="6659" max="6659" width="9.28515625" style="1" customWidth="1"/>
    <col min="6660" max="6660" width="12.7109375" style="1" customWidth="1"/>
    <col min="6661" max="6661" width="48.42578125" style="1" customWidth="1"/>
    <col min="6662" max="6662" width="21.28515625" style="1" customWidth="1"/>
    <col min="6663" max="6663" width="12.7109375" style="1" customWidth="1"/>
    <col min="6664" max="6664" width="18.42578125" style="1" customWidth="1"/>
    <col min="6665" max="6665" width="10.140625" style="1" customWidth="1"/>
    <col min="6666" max="6666" width="18.28515625" style="1" customWidth="1"/>
    <col min="6667" max="6667" width="11.85546875" style="1" customWidth="1"/>
    <col min="6668" max="6668" width="14.85546875" style="1" customWidth="1"/>
    <col min="6669" max="6669" width="8.7109375" style="1" customWidth="1"/>
    <col min="6670" max="6670" width="18.42578125" style="1" customWidth="1"/>
    <col min="6671" max="6671" width="12.5703125" style="1" customWidth="1"/>
    <col min="6672" max="6672" width="19.5703125" style="1" customWidth="1"/>
    <col min="6673" max="6673" width="18.7109375" style="1" customWidth="1"/>
    <col min="6674" max="6674" width="4.5703125" style="1"/>
    <col min="6675" max="6675" width="32.7109375" style="1" customWidth="1"/>
    <col min="6676" max="6878" width="8.85546875" style="1" customWidth="1"/>
    <col min="6879" max="6880" width="6.42578125" style="1" customWidth="1"/>
    <col min="6881" max="6881" width="9.140625" style="1" customWidth="1"/>
    <col min="6882" max="6882" width="31.140625" style="1" customWidth="1"/>
    <col min="6883" max="6883" width="12.42578125" style="1" customWidth="1"/>
    <col min="6884" max="6884" width="7.28515625" style="1" customWidth="1"/>
    <col min="6885" max="6889" width="2.85546875" style="1" customWidth="1"/>
    <col min="6890" max="6890" width="4.5703125" style="1"/>
    <col min="6891" max="6895" width="2.85546875" style="1" customWidth="1"/>
    <col min="6896" max="6913" width="4.5703125" style="1"/>
    <col min="6914" max="6914" width="7" style="1" bestFit="1" customWidth="1"/>
    <col min="6915" max="6915" width="9.28515625" style="1" customWidth="1"/>
    <col min="6916" max="6916" width="12.7109375" style="1" customWidth="1"/>
    <col min="6917" max="6917" width="48.42578125" style="1" customWidth="1"/>
    <col min="6918" max="6918" width="21.28515625" style="1" customWidth="1"/>
    <col min="6919" max="6919" width="12.7109375" style="1" customWidth="1"/>
    <col min="6920" max="6920" width="18.42578125" style="1" customWidth="1"/>
    <col min="6921" max="6921" width="10.140625" style="1" customWidth="1"/>
    <col min="6922" max="6922" width="18.28515625" style="1" customWidth="1"/>
    <col min="6923" max="6923" width="11.85546875" style="1" customWidth="1"/>
    <col min="6924" max="6924" width="14.85546875" style="1" customWidth="1"/>
    <col min="6925" max="6925" width="8.7109375" style="1" customWidth="1"/>
    <col min="6926" max="6926" width="18.42578125" style="1" customWidth="1"/>
    <col min="6927" max="6927" width="12.5703125" style="1" customWidth="1"/>
    <col min="6928" max="6928" width="19.5703125" style="1" customWidth="1"/>
    <col min="6929" max="6929" width="18.7109375" style="1" customWidth="1"/>
    <col min="6930" max="6930" width="4.5703125" style="1"/>
    <col min="6931" max="6931" width="32.7109375" style="1" customWidth="1"/>
    <col min="6932" max="7134" width="8.85546875" style="1" customWidth="1"/>
    <col min="7135" max="7136" width="6.42578125" style="1" customWidth="1"/>
    <col min="7137" max="7137" width="9.140625" style="1" customWidth="1"/>
    <col min="7138" max="7138" width="31.140625" style="1" customWidth="1"/>
    <col min="7139" max="7139" width="12.42578125" style="1" customWidth="1"/>
    <col min="7140" max="7140" width="7.28515625" style="1" customWidth="1"/>
    <col min="7141" max="7145" width="2.85546875" style="1" customWidth="1"/>
    <col min="7146" max="7146" width="4.5703125" style="1"/>
    <col min="7147" max="7151" width="2.85546875" style="1" customWidth="1"/>
    <col min="7152" max="7169" width="4.5703125" style="1"/>
    <col min="7170" max="7170" width="7" style="1" bestFit="1" customWidth="1"/>
    <col min="7171" max="7171" width="9.28515625" style="1" customWidth="1"/>
    <col min="7172" max="7172" width="12.7109375" style="1" customWidth="1"/>
    <col min="7173" max="7173" width="48.42578125" style="1" customWidth="1"/>
    <col min="7174" max="7174" width="21.28515625" style="1" customWidth="1"/>
    <col min="7175" max="7175" width="12.7109375" style="1" customWidth="1"/>
    <col min="7176" max="7176" width="18.42578125" style="1" customWidth="1"/>
    <col min="7177" max="7177" width="10.140625" style="1" customWidth="1"/>
    <col min="7178" max="7178" width="18.28515625" style="1" customWidth="1"/>
    <col min="7179" max="7179" width="11.85546875" style="1" customWidth="1"/>
    <col min="7180" max="7180" width="14.85546875" style="1" customWidth="1"/>
    <col min="7181" max="7181" width="8.7109375" style="1" customWidth="1"/>
    <col min="7182" max="7182" width="18.42578125" style="1" customWidth="1"/>
    <col min="7183" max="7183" width="12.5703125" style="1" customWidth="1"/>
    <col min="7184" max="7184" width="19.5703125" style="1" customWidth="1"/>
    <col min="7185" max="7185" width="18.7109375" style="1" customWidth="1"/>
    <col min="7186" max="7186" width="4.5703125" style="1"/>
    <col min="7187" max="7187" width="32.7109375" style="1" customWidth="1"/>
    <col min="7188" max="7390" width="8.85546875" style="1" customWidth="1"/>
    <col min="7391" max="7392" width="6.42578125" style="1" customWidth="1"/>
    <col min="7393" max="7393" width="9.140625" style="1" customWidth="1"/>
    <col min="7394" max="7394" width="31.140625" style="1" customWidth="1"/>
    <col min="7395" max="7395" width="12.42578125" style="1" customWidth="1"/>
    <col min="7396" max="7396" width="7.28515625" style="1" customWidth="1"/>
    <col min="7397" max="7401" width="2.85546875" style="1" customWidth="1"/>
    <col min="7402" max="7402" width="4.5703125" style="1"/>
    <col min="7403" max="7407" width="2.85546875" style="1" customWidth="1"/>
    <col min="7408" max="7425" width="4.5703125" style="1"/>
    <col min="7426" max="7426" width="7" style="1" bestFit="1" customWidth="1"/>
    <col min="7427" max="7427" width="9.28515625" style="1" customWidth="1"/>
    <col min="7428" max="7428" width="12.7109375" style="1" customWidth="1"/>
    <col min="7429" max="7429" width="48.42578125" style="1" customWidth="1"/>
    <col min="7430" max="7430" width="21.28515625" style="1" customWidth="1"/>
    <col min="7431" max="7431" width="12.7109375" style="1" customWidth="1"/>
    <col min="7432" max="7432" width="18.42578125" style="1" customWidth="1"/>
    <col min="7433" max="7433" width="10.140625" style="1" customWidth="1"/>
    <col min="7434" max="7434" width="18.28515625" style="1" customWidth="1"/>
    <col min="7435" max="7435" width="11.85546875" style="1" customWidth="1"/>
    <col min="7436" max="7436" width="14.85546875" style="1" customWidth="1"/>
    <col min="7437" max="7437" width="8.7109375" style="1" customWidth="1"/>
    <col min="7438" max="7438" width="18.42578125" style="1" customWidth="1"/>
    <col min="7439" max="7439" width="12.5703125" style="1" customWidth="1"/>
    <col min="7440" max="7440" width="19.5703125" style="1" customWidth="1"/>
    <col min="7441" max="7441" width="18.7109375" style="1" customWidth="1"/>
    <col min="7442" max="7442" width="4.5703125" style="1"/>
    <col min="7443" max="7443" width="32.7109375" style="1" customWidth="1"/>
    <col min="7444" max="7646" width="8.85546875" style="1" customWidth="1"/>
    <col min="7647" max="7648" width="6.42578125" style="1" customWidth="1"/>
    <col min="7649" max="7649" width="9.140625" style="1" customWidth="1"/>
    <col min="7650" max="7650" width="31.140625" style="1" customWidth="1"/>
    <col min="7651" max="7651" width="12.42578125" style="1" customWidth="1"/>
    <col min="7652" max="7652" width="7.28515625" style="1" customWidth="1"/>
    <col min="7653" max="7657" width="2.85546875" style="1" customWidth="1"/>
    <col min="7658" max="7658" width="4.5703125" style="1"/>
    <col min="7659" max="7663" width="2.85546875" style="1" customWidth="1"/>
    <col min="7664" max="7681" width="4.5703125" style="1"/>
    <col min="7682" max="7682" width="7" style="1" bestFit="1" customWidth="1"/>
    <col min="7683" max="7683" width="9.28515625" style="1" customWidth="1"/>
    <col min="7684" max="7684" width="12.7109375" style="1" customWidth="1"/>
    <col min="7685" max="7685" width="48.42578125" style="1" customWidth="1"/>
    <col min="7686" max="7686" width="21.28515625" style="1" customWidth="1"/>
    <col min="7687" max="7687" width="12.7109375" style="1" customWidth="1"/>
    <col min="7688" max="7688" width="18.42578125" style="1" customWidth="1"/>
    <col min="7689" max="7689" width="10.140625" style="1" customWidth="1"/>
    <col min="7690" max="7690" width="18.28515625" style="1" customWidth="1"/>
    <col min="7691" max="7691" width="11.85546875" style="1" customWidth="1"/>
    <col min="7692" max="7692" width="14.85546875" style="1" customWidth="1"/>
    <col min="7693" max="7693" width="8.7109375" style="1" customWidth="1"/>
    <col min="7694" max="7694" width="18.42578125" style="1" customWidth="1"/>
    <col min="7695" max="7695" width="12.5703125" style="1" customWidth="1"/>
    <col min="7696" max="7696" width="19.5703125" style="1" customWidth="1"/>
    <col min="7697" max="7697" width="18.7109375" style="1" customWidth="1"/>
    <col min="7698" max="7698" width="4.5703125" style="1"/>
    <col min="7699" max="7699" width="32.7109375" style="1" customWidth="1"/>
    <col min="7700" max="7902" width="8.85546875" style="1" customWidth="1"/>
    <col min="7903" max="7904" width="6.42578125" style="1" customWidth="1"/>
    <col min="7905" max="7905" width="9.140625" style="1" customWidth="1"/>
    <col min="7906" max="7906" width="31.140625" style="1" customWidth="1"/>
    <col min="7907" max="7907" width="12.42578125" style="1" customWidth="1"/>
    <col min="7908" max="7908" width="7.28515625" style="1" customWidth="1"/>
    <col min="7909" max="7913" width="2.85546875" style="1" customWidth="1"/>
    <col min="7914" max="7914" width="4.5703125" style="1"/>
    <col min="7915" max="7919" width="2.85546875" style="1" customWidth="1"/>
    <col min="7920" max="7937" width="4.5703125" style="1"/>
    <col min="7938" max="7938" width="7" style="1" bestFit="1" customWidth="1"/>
    <col min="7939" max="7939" width="9.28515625" style="1" customWidth="1"/>
    <col min="7940" max="7940" width="12.7109375" style="1" customWidth="1"/>
    <col min="7941" max="7941" width="48.42578125" style="1" customWidth="1"/>
    <col min="7942" max="7942" width="21.28515625" style="1" customWidth="1"/>
    <col min="7943" max="7943" width="12.7109375" style="1" customWidth="1"/>
    <col min="7944" max="7944" width="18.42578125" style="1" customWidth="1"/>
    <col min="7945" max="7945" width="10.140625" style="1" customWidth="1"/>
    <col min="7946" max="7946" width="18.28515625" style="1" customWidth="1"/>
    <col min="7947" max="7947" width="11.85546875" style="1" customWidth="1"/>
    <col min="7948" max="7948" width="14.85546875" style="1" customWidth="1"/>
    <col min="7949" max="7949" width="8.7109375" style="1" customWidth="1"/>
    <col min="7950" max="7950" width="18.42578125" style="1" customWidth="1"/>
    <col min="7951" max="7951" width="12.5703125" style="1" customWidth="1"/>
    <col min="7952" max="7952" width="19.5703125" style="1" customWidth="1"/>
    <col min="7953" max="7953" width="18.7109375" style="1" customWidth="1"/>
    <col min="7954" max="7954" width="4.5703125" style="1"/>
    <col min="7955" max="7955" width="32.7109375" style="1" customWidth="1"/>
    <col min="7956" max="8158" width="8.85546875" style="1" customWidth="1"/>
    <col min="8159" max="8160" width="6.42578125" style="1" customWidth="1"/>
    <col min="8161" max="8161" width="9.140625" style="1" customWidth="1"/>
    <col min="8162" max="8162" width="31.140625" style="1" customWidth="1"/>
    <col min="8163" max="8163" width="12.42578125" style="1" customWidth="1"/>
    <col min="8164" max="8164" width="7.28515625" style="1" customWidth="1"/>
    <col min="8165" max="8169" width="2.85546875" style="1" customWidth="1"/>
    <col min="8170" max="8170" width="4.5703125" style="1"/>
    <col min="8171" max="8175" width="2.85546875" style="1" customWidth="1"/>
    <col min="8176" max="8193" width="4.5703125" style="1"/>
    <col min="8194" max="8194" width="7" style="1" bestFit="1" customWidth="1"/>
    <col min="8195" max="8195" width="9.28515625" style="1" customWidth="1"/>
    <col min="8196" max="8196" width="12.7109375" style="1" customWidth="1"/>
    <col min="8197" max="8197" width="48.42578125" style="1" customWidth="1"/>
    <col min="8198" max="8198" width="21.28515625" style="1" customWidth="1"/>
    <col min="8199" max="8199" width="12.7109375" style="1" customWidth="1"/>
    <col min="8200" max="8200" width="18.42578125" style="1" customWidth="1"/>
    <col min="8201" max="8201" width="10.140625" style="1" customWidth="1"/>
    <col min="8202" max="8202" width="18.28515625" style="1" customWidth="1"/>
    <col min="8203" max="8203" width="11.85546875" style="1" customWidth="1"/>
    <col min="8204" max="8204" width="14.85546875" style="1" customWidth="1"/>
    <col min="8205" max="8205" width="8.7109375" style="1" customWidth="1"/>
    <col min="8206" max="8206" width="18.42578125" style="1" customWidth="1"/>
    <col min="8207" max="8207" width="12.5703125" style="1" customWidth="1"/>
    <col min="8208" max="8208" width="19.5703125" style="1" customWidth="1"/>
    <col min="8209" max="8209" width="18.7109375" style="1" customWidth="1"/>
    <col min="8210" max="8210" width="4.5703125" style="1"/>
    <col min="8211" max="8211" width="32.7109375" style="1" customWidth="1"/>
    <col min="8212" max="8414" width="8.85546875" style="1" customWidth="1"/>
    <col min="8415" max="8416" width="6.42578125" style="1" customWidth="1"/>
    <col min="8417" max="8417" width="9.140625" style="1" customWidth="1"/>
    <col min="8418" max="8418" width="31.140625" style="1" customWidth="1"/>
    <col min="8419" max="8419" width="12.42578125" style="1" customWidth="1"/>
    <col min="8420" max="8420" width="7.28515625" style="1" customWidth="1"/>
    <col min="8421" max="8425" width="2.85546875" style="1" customWidth="1"/>
    <col min="8426" max="8426" width="4.5703125" style="1"/>
    <col min="8427" max="8431" width="2.85546875" style="1" customWidth="1"/>
    <col min="8432" max="8449" width="4.5703125" style="1"/>
    <col min="8450" max="8450" width="7" style="1" bestFit="1" customWidth="1"/>
    <col min="8451" max="8451" width="9.28515625" style="1" customWidth="1"/>
    <col min="8452" max="8452" width="12.7109375" style="1" customWidth="1"/>
    <col min="8453" max="8453" width="48.42578125" style="1" customWidth="1"/>
    <col min="8454" max="8454" width="21.28515625" style="1" customWidth="1"/>
    <col min="8455" max="8455" width="12.7109375" style="1" customWidth="1"/>
    <col min="8456" max="8456" width="18.42578125" style="1" customWidth="1"/>
    <col min="8457" max="8457" width="10.140625" style="1" customWidth="1"/>
    <col min="8458" max="8458" width="18.28515625" style="1" customWidth="1"/>
    <col min="8459" max="8459" width="11.85546875" style="1" customWidth="1"/>
    <col min="8460" max="8460" width="14.85546875" style="1" customWidth="1"/>
    <col min="8461" max="8461" width="8.7109375" style="1" customWidth="1"/>
    <col min="8462" max="8462" width="18.42578125" style="1" customWidth="1"/>
    <col min="8463" max="8463" width="12.5703125" style="1" customWidth="1"/>
    <col min="8464" max="8464" width="19.5703125" style="1" customWidth="1"/>
    <col min="8465" max="8465" width="18.7109375" style="1" customWidth="1"/>
    <col min="8466" max="8466" width="4.5703125" style="1"/>
    <col min="8467" max="8467" width="32.7109375" style="1" customWidth="1"/>
    <col min="8468" max="8670" width="8.85546875" style="1" customWidth="1"/>
    <col min="8671" max="8672" width="6.42578125" style="1" customWidth="1"/>
    <col min="8673" max="8673" width="9.140625" style="1" customWidth="1"/>
    <col min="8674" max="8674" width="31.140625" style="1" customWidth="1"/>
    <col min="8675" max="8675" width="12.42578125" style="1" customWidth="1"/>
    <col min="8676" max="8676" width="7.28515625" style="1" customWidth="1"/>
    <col min="8677" max="8681" width="2.85546875" style="1" customWidth="1"/>
    <col min="8682" max="8682" width="4.5703125" style="1"/>
    <col min="8683" max="8687" width="2.85546875" style="1" customWidth="1"/>
    <col min="8688" max="8705" width="4.5703125" style="1"/>
    <col min="8706" max="8706" width="7" style="1" bestFit="1" customWidth="1"/>
    <col min="8707" max="8707" width="9.28515625" style="1" customWidth="1"/>
    <col min="8708" max="8708" width="12.7109375" style="1" customWidth="1"/>
    <col min="8709" max="8709" width="48.42578125" style="1" customWidth="1"/>
    <col min="8710" max="8710" width="21.28515625" style="1" customWidth="1"/>
    <col min="8711" max="8711" width="12.7109375" style="1" customWidth="1"/>
    <col min="8712" max="8712" width="18.42578125" style="1" customWidth="1"/>
    <col min="8713" max="8713" width="10.140625" style="1" customWidth="1"/>
    <col min="8714" max="8714" width="18.28515625" style="1" customWidth="1"/>
    <col min="8715" max="8715" width="11.85546875" style="1" customWidth="1"/>
    <col min="8716" max="8716" width="14.85546875" style="1" customWidth="1"/>
    <col min="8717" max="8717" width="8.7109375" style="1" customWidth="1"/>
    <col min="8718" max="8718" width="18.42578125" style="1" customWidth="1"/>
    <col min="8719" max="8719" width="12.5703125" style="1" customWidth="1"/>
    <col min="8720" max="8720" width="19.5703125" style="1" customWidth="1"/>
    <col min="8721" max="8721" width="18.7109375" style="1" customWidth="1"/>
    <col min="8722" max="8722" width="4.5703125" style="1"/>
    <col min="8723" max="8723" width="32.7109375" style="1" customWidth="1"/>
    <col min="8724" max="8926" width="8.85546875" style="1" customWidth="1"/>
    <col min="8927" max="8928" width="6.42578125" style="1" customWidth="1"/>
    <col min="8929" max="8929" width="9.140625" style="1" customWidth="1"/>
    <col min="8930" max="8930" width="31.140625" style="1" customWidth="1"/>
    <col min="8931" max="8931" width="12.42578125" style="1" customWidth="1"/>
    <col min="8932" max="8932" width="7.28515625" style="1" customWidth="1"/>
    <col min="8933" max="8937" width="2.85546875" style="1" customWidth="1"/>
    <col min="8938" max="8938" width="4.5703125" style="1"/>
    <col min="8939" max="8943" width="2.85546875" style="1" customWidth="1"/>
    <col min="8944" max="8961" width="4.5703125" style="1"/>
    <col min="8962" max="8962" width="7" style="1" bestFit="1" customWidth="1"/>
    <col min="8963" max="8963" width="9.28515625" style="1" customWidth="1"/>
    <col min="8964" max="8964" width="12.7109375" style="1" customWidth="1"/>
    <col min="8965" max="8965" width="48.42578125" style="1" customWidth="1"/>
    <col min="8966" max="8966" width="21.28515625" style="1" customWidth="1"/>
    <col min="8967" max="8967" width="12.7109375" style="1" customWidth="1"/>
    <col min="8968" max="8968" width="18.42578125" style="1" customWidth="1"/>
    <col min="8969" max="8969" width="10.140625" style="1" customWidth="1"/>
    <col min="8970" max="8970" width="18.28515625" style="1" customWidth="1"/>
    <col min="8971" max="8971" width="11.85546875" style="1" customWidth="1"/>
    <col min="8972" max="8972" width="14.85546875" style="1" customWidth="1"/>
    <col min="8973" max="8973" width="8.7109375" style="1" customWidth="1"/>
    <col min="8974" max="8974" width="18.42578125" style="1" customWidth="1"/>
    <col min="8975" max="8975" width="12.5703125" style="1" customWidth="1"/>
    <col min="8976" max="8976" width="19.5703125" style="1" customWidth="1"/>
    <col min="8977" max="8977" width="18.7109375" style="1" customWidth="1"/>
    <col min="8978" max="8978" width="4.5703125" style="1"/>
    <col min="8979" max="8979" width="32.7109375" style="1" customWidth="1"/>
    <col min="8980" max="9182" width="8.85546875" style="1" customWidth="1"/>
    <col min="9183" max="9184" width="6.42578125" style="1" customWidth="1"/>
    <col min="9185" max="9185" width="9.140625" style="1" customWidth="1"/>
    <col min="9186" max="9186" width="31.140625" style="1" customWidth="1"/>
    <col min="9187" max="9187" width="12.42578125" style="1" customWidth="1"/>
    <col min="9188" max="9188" width="7.28515625" style="1" customWidth="1"/>
    <col min="9189" max="9193" width="2.85546875" style="1" customWidth="1"/>
    <col min="9194" max="9194" width="4.5703125" style="1"/>
    <col min="9195" max="9199" width="2.85546875" style="1" customWidth="1"/>
    <col min="9200" max="9217" width="4.5703125" style="1"/>
    <col min="9218" max="9218" width="7" style="1" bestFit="1" customWidth="1"/>
    <col min="9219" max="9219" width="9.28515625" style="1" customWidth="1"/>
    <col min="9220" max="9220" width="12.7109375" style="1" customWidth="1"/>
    <col min="9221" max="9221" width="48.42578125" style="1" customWidth="1"/>
    <col min="9222" max="9222" width="21.28515625" style="1" customWidth="1"/>
    <col min="9223" max="9223" width="12.7109375" style="1" customWidth="1"/>
    <col min="9224" max="9224" width="18.42578125" style="1" customWidth="1"/>
    <col min="9225" max="9225" width="10.140625" style="1" customWidth="1"/>
    <col min="9226" max="9226" width="18.28515625" style="1" customWidth="1"/>
    <col min="9227" max="9227" width="11.85546875" style="1" customWidth="1"/>
    <col min="9228" max="9228" width="14.85546875" style="1" customWidth="1"/>
    <col min="9229" max="9229" width="8.7109375" style="1" customWidth="1"/>
    <col min="9230" max="9230" width="18.42578125" style="1" customWidth="1"/>
    <col min="9231" max="9231" width="12.5703125" style="1" customWidth="1"/>
    <col min="9232" max="9232" width="19.5703125" style="1" customWidth="1"/>
    <col min="9233" max="9233" width="18.7109375" style="1" customWidth="1"/>
    <col min="9234" max="9234" width="4.5703125" style="1"/>
    <col min="9235" max="9235" width="32.7109375" style="1" customWidth="1"/>
    <col min="9236" max="9438" width="8.85546875" style="1" customWidth="1"/>
    <col min="9439" max="9440" width="6.42578125" style="1" customWidth="1"/>
    <col min="9441" max="9441" width="9.140625" style="1" customWidth="1"/>
    <col min="9442" max="9442" width="31.140625" style="1" customWidth="1"/>
    <col min="9443" max="9443" width="12.42578125" style="1" customWidth="1"/>
    <col min="9444" max="9444" width="7.28515625" style="1" customWidth="1"/>
    <col min="9445" max="9449" width="2.85546875" style="1" customWidth="1"/>
    <col min="9450" max="9450" width="4.5703125" style="1"/>
    <col min="9451" max="9455" width="2.85546875" style="1" customWidth="1"/>
    <col min="9456" max="9473" width="4.5703125" style="1"/>
    <col min="9474" max="9474" width="7" style="1" bestFit="1" customWidth="1"/>
    <col min="9475" max="9475" width="9.28515625" style="1" customWidth="1"/>
    <col min="9476" max="9476" width="12.7109375" style="1" customWidth="1"/>
    <col min="9477" max="9477" width="48.42578125" style="1" customWidth="1"/>
    <col min="9478" max="9478" width="21.28515625" style="1" customWidth="1"/>
    <col min="9479" max="9479" width="12.7109375" style="1" customWidth="1"/>
    <col min="9480" max="9480" width="18.42578125" style="1" customWidth="1"/>
    <col min="9481" max="9481" width="10.140625" style="1" customWidth="1"/>
    <col min="9482" max="9482" width="18.28515625" style="1" customWidth="1"/>
    <col min="9483" max="9483" width="11.85546875" style="1" customWidth="1"/>
    <col min="9484" max="9484" width="14.85546875" style="1" customWidth="1"/>
    <col min="9485" max="9485" width="8.7109375" style="1" customWidth="1"/>
    <col min="9486" max="9486" width="18.42578125" style="1" customWidth="1"/>
    <col min="9487" max="9487" width="12.5703125" style="1" customWidth="1"/>
    <col min="9488" max="9488" width="19.5703125" style="1" customWidth="1"/>
    <col min="9489" max="9489" width="18.7109375" style="1" customWidth="1"/>
    <col min="9490" max="9490" width="4.5703125" style="1"/>
    <col min="9491" max="9491" width="32.7109375" style="1" customWidth="1"/>
    <col min="9492" max="9694" width="8.85546875" style="1" customWidth="1"/>
    <col min="9695" max="9696" width="6.42578125" style="1" customWidth="1"/>
    <col min="9697" max="9697" width="9.140625" style="1" customWidth="1"/>
    <col min="9698" max="9698" width="31.140625" style="1" customWidth="1"/>
    <col min="9699" max="9699" width="12.42578125" style="1" customWidth="1"/>
    <col min="9700" max="9700" width="7.28515625" style="1" customWidth="1"/>
    <col min="9701" max="9705" width="2.85546875" style="1" customWidth="1"/>
    <col min="9706" max="9706" width="4.5703125" style="1"/>
    <col min="9707" max="9711" width="2.85546875" style="1" customWidth="1"/>
    <col min="9712" max="9729" width="4.5703125" style="1"/>
    <col min="9730" max="9730" width="7" style="1" bestFit="1" customWidth="1"/>
    <col min="9731" max="9731" width="9.28515625" style="1" customWidth="1"/>
    <col min="9732" max="9732" width="12.7109375" style="1" customWidth="1"/>
    <col min="9733" max="9733" width="48.42578125" style="1" customWidth="1"/>
    <col min="9734" max="9734" width="21.28515625" style="1" customWidth="1"/>
    <col min="9735" max="9735" width="12.7109375" style="1" customWidth="1"/>
    <col min="9736" max="9736" width="18.42578125" style="1" customWidth="1"/>
    <col min="9737" max="9737" width="10.140625" style="1" customWidth="1"/>
    <col min="9738" max="9738" width="18.28515625" style="1" customWidth="1"/>
    <col min="9739" max="9739" width="11.85546875" style="1" customWidth="1"/>
    <col min="9740" max="9740" width="14.85546875" style="1" customWidth="1"/>
    <col min="9741" max="9741" width="8.7109375" style="1" customWidth="1"/>
    <col min="9742" max="9742" width="18.42578125" style="1" customWidth="1"/>
    <col min="9743" max="9743" width="12.5703125" style="1" customWidth="1"/>
    <col min="9744" max="9744" width="19.5703125" style="1" customWidth="1"/>
    <col min="9745" max="9745" width="18.7109375" style="1" customWidth="1"/>
    <col min="9746" max="9746" width="4.5703125" style="1"/>
    <col min="9747" max="9747" width="32.7109375" style="1" customWidth="1"/>
    <col min="9748" max="9950" width="8.85546875" style="1" customWidth="1"/>
    <col min="9951" max="9952" width="6.42578125" style="1" customWidth="1"/>
    <col min="9953" max="9953" width="9.140625" style="1" customWidth="1"/>
    <col min="9954" max="9954" width="31.140625" style="1" customWidth="1"/>
    <col min="9955" max="9955" width="12.42578125" style="1" customWidth="1"/>
    <col min="9956" max="9956" width="7.28515625" style="1" customWidth="1"/>
    <col min="9957" max="9961" width="2.85546875" style="1" customWidth="1"/>
    <col min="9962" max="9962" width="4.5703125" style="1"/>
    <col min="9963" max="9967" width="2.85546875" style="1" customWidth="1"/>
    <col min="9968" max="9985" width="4.5703125" style="1"/>
    <col min="9986" max="9986" width="7" style="1" bestFit="1" customWidth="1"/>
    <col min="9987" max="9987" width="9.28515625" style="1" customWidth="1"/>
    <col min="9988" max="9988" width="12.7109375" style="1" customWidth="1"/>
    <col min="9989" max="9989" width="48.42578125" style="1" customWidth="1"/>
    <col min="9990" max="9990" width="21.28515625" style="1" customWidth="1"/>
    <col min="9991" max="9991" width="12.7109375" style="1" customWidth="1"/>
    <col min="9992" max="9992" width="18.42578125" style="1" customWidth="1"/>
    <col min="9993" max="9993" width="10.140625" style="1" customWidth="1"/>
    <col min="9994" max="9994" width="18.28515625" style="1" customWidth="1"/>
    <col min="9995" max="9995" width="11.85546875" style="1" customWidth="1"/>
    <col min="9996" max="9996" width="14.85546875" style="1" customWidth="1"/>
    <col min="9997" max="9997" width="8.7109375" style="1" customWidth="1"/>
    <col min="9998" max="9998" width="18.42578125" style="1" customWidth="1"/>
    <col min="9999" max="9999" width="12.5703125" style="1" customWidth="1"/>
    <col min="10000" max="10000" width="19.5703125" style="1" customWidth="1"/>
    <col min="10001" max="10001" width="18.7109375" style="1" customWidth="1"/>
    <col min="10002" max="10002" width="4.5703125" style="1"/>
    <col min="10003" max="10003" width="32.7109375" style="1" customWidth="1"/>
    <col min="10004" max="10206" width="8.85546875" style="1" customWidth="1"/>
    <col min="10207" max="10208" width="6.42578125" style="1" customWidth="1"/>
    <col min="10209" max="10209" width="9.140625" style="1" customWidth="1"/>
    <col min="10210" max="10210" width="31.140625" style="1" customWidth="1"/>
    <col min="10211" max="10211" width="12.42578125" style="1" customWidth="1"/>
    <col min="10212" max="10212" width="7.28515625" style="1" customWidth="1"/>
    <col min="10213" max="10217" width="2.85546875" style="1" customWidth="1"/>
    <col min="10218" max="10218" width="4.5703125" style="1"/>
    <col min="10219" max="10223" width="2.85546875" style="1" customWidth="1"/>
    <col min="10224" max="10241" width="4.5703125" style="1"/>
    <col min="10242" max="10242" width="7" style="1" bestFit="1" customWidth="1"/>
    <col min="10243" max="10243" width="9.28515625" style="1" customWidth="1"/>
    <col min="10244" max="10244" width="12.7109375" style="1" customWidth="1"/>
    <col min="10245" max="10245" width="48.42578125" style="1" customWidth="1"/>
    <col min="10246" max="10246" width="21.28515625" style="1" customWidth="1"/>
    <col min="10247" max="10247" width="12.7109375" style="1" customWidth="1"/>
    <col min="10248" max="10248" width="18.42578125" style="1" customWidth="1"/>
    <col min="10249" max="10249" width="10.140625" style="1" customWidth="1"/>
    <col min="10250" max="10250" width="18.28515625" style="1" customWidth="1"/>
    <col min="10251" max="10251" width="11.85546875" style="1" customWidth="1"/>
    <col min="10252" max="10252" width="14.85546875" style="1" customWidth="1"/>
    <col min="10253" max="10253" width="8.7109375" style="1" customWidth="1"/>
    <col min="10254" max="10254" width="18.42578125" style="1" customWidth="1"/>
    <col min="10255" max="10255" width="12.5703125" style="1" customWidth="1"/>
    <col min="10256" max="10256" width="19.5703125" style="1" customWidth="1"/>
    <col min="10257" max="10257" width="18.7109375" style="1" customWidth="1"/>
    <col min="10258" max="10258" width="4.5703125" style="1"/>
    <col min="10259" max="10259" width="32.7109375" style="1" customWidth="1"/>
    <col min="10260" max="10462" width="8.85546875" style="1" customWidth="1"/>
    <col min="10463" max="10464" width="6.42578125" style="1" customWidth="1"/>
    <col min="10465" max="10465" width="9.140625" style="1" customWidth="1"/>
    <col min="10466" max="10466" width="31.140625" style="1" customWidth="1"/>
    <col min="10467" max="10467" width="12.42578125" style="1" customWidth="1"/>
    <col min="10468" max="10468" width="7.28515625" style="1" customWidth="1"/>
    <col min="10469" max="10473" width="2.85546875" style="1" customWidth="1"/>
    <col min="10474" max="10474" width="4.5703125" style="1"/>
    <col min="10475" max="10479" width="2.85546875" style="1" customWidth="1"/>
    <col min="10480" max="10497" width="4.5703125" style="1"/>
    <col min="10498" max="10498" width="7" style="1" bestFit="1" customWidth="1"/>
    <col min="10499" max="10499" width="9.28515625" style="1" customWidth="1"/>
    <col min="10500" max="10500" width="12.7109375" style="1" customWidth="1"/>
    <col min="10501" max="10501" width="48.42578125" style="1" customWidth="1"/>
    <col min="10502" max="10502" width="21.28515625" style="1" customWidth="1"/>
    <col min="10503" max="10503" width="12.7109375" style="1" customWidth="1"/>
    <col min="10504" max="10504" width="18.42578125" style="1" customWidth="1"/>
    <col min="10505" max="10505" width="10.140625" style="1" customWidth="1"/>
    <col min="10506" max="10506" width="18.28515625" style="1" customWidth="1"/>
    <col min="10507" max="10507" width="11.85546875" style="1" customWidth="1"/>
    <col min="10508" max="10508" width="14.85546875" style="1" customWidth="1"/>
    <col min="10509" max="10509" width="8.7109375" style="1" customWidth="1"/>
    <col min="10510" max="10510" width="18.42578125" style="1" customWidth="1"/>
    <col min="10511" max="10511" width="12.5703125" style="1" customWidth="1"/>
    <col min="10512" max="10512" width="19.5703125" style="1" customWidth="1"/>
    <col min="10513" max="10513" width="18.7109375" style="1" customWidth="1"/>
    <col min="10514" max="10514" width="4.5703125" style="1"/>
    <col min="10515" max="10515" width="32.7109375" style="1" customWidth="1"/>
    <col min="10516" max="10718" width="8.85546875" style="1" customWidth="1"/>
    <col min="10719" max="10720" width="6.42578125" style="1" customWidth="1"/>
    <col min="10721" max="10721" width="9.140625" style="1" customWidth="1"/>
    <col min="10722" max="10722" width="31.140625" style="1" customWidth="1"/>
    <col min="10723" max="10723" width="12.42578125" style="1" customWidth="1"/>
    <col min="10724" max="10724" width="7.28515625" style="1" customWidth="1"/>
    <col min="10725" max="10729" width="2.85546875" style="1" customWidth="1"/>
    <col min="10730" max="10730" width="4.5703125" style="1"/>
    <col min="10731" max="10735" width="2.85546875" style="1" customWidth="1"/>
    <col min="10736" max="10753" width="4.5703125" style="1"/>
    <col min="10754" max="10754" width="7" style="1" bestFit="1" customWidth="1"/>
    <col min="10755" max="10755" width="9.28515625" style="1" customWidth="1"/>
    <col min="10756" max="10756" width="12.7109375" style="1" customWidth="1"/>
    <col min="10757" max="10757" width="48.42578125" style="1" customWidth="1"/>
    <col min="10758" max="10758" width="21.28515625" style="1" customWidth="1"/>
    <col min="10759" max="10759" width="12.7109375" style="1" customWidth="1"/>
    <col min="10760" max="10760" width="18.42578125" style="1" customWidth="1"/>
    <col min="10761" max="10761" width="10.140625" style="1" customWidth="1"/>
    <col min="10762" max="10762" width="18.28515625" style="1" customWidth="1"/>
    <col min="10763" max="10763" width="11.85546875" style="1" customWidth="1"/>
    <col min="10764" max="10764" width="14.85546875" style="1" customWidth="1"/>
    <col min="10765" max="10765" width="8.7109375" style="1" customWidth="1"/>
    <col min="10766" max="10766" width="18.42578125" style="1" customWidth="1"/>
    <col min="10767" max="10767" width="12.5703125" style="1" customWidth="1"/>
    <col min="10768" max="10768" width="19.5703125" style="1" customWidth="1"/>
    <col min="10769" max="10769" width="18.7109375" style="1" customWidth="1"/>
    <col min="10770" max="10770" width="4.5703125" style="1"/>
    <col min="10771" max="10771" width="32.7109375" style="1" customWidth="1"/>
    <col min="10772" max="10974" width="8.85546875" style="1" customWidth="1"/>
    <col min="10975" max="10976" width="6.42578125" style="1" customWidth="1"/>
    <col min="10977" max="10977" width="9.140625" style="1" customWidth="1"/>
    <col min="10978" max="10978" width="31.140625" style="1" customWidth="1"/>
    <col min="10979" max="10979" width="12.42578125" style="1" customWidth="1"/>
    <col min="10980" max="10980" width="7.28515625" style="1" customWidth="1"/>
    <col min="10981" max="10985" width="2.85546875" style="1" customWidth="1"/>
    <col min="10986" max="10986" width="4.5703125" style="1"/>
    <col min="10987" max="10991" width="2.85546875" style="1" customWidth="1"/>
    <col min="10992" max="11009" width="4.5703125" style="1"/>
    <col min="11010" max="11010" width="7" style="1" bestFit="1" customWidth="1"/>
    <col min="11011" max="11011" width="9.28515625" style="1" customWidth="1"/>
    <col min="11012" max="11012" width="12.7109375" style="1" customWidth="1"/>
    <col min="11013" max="11013" width="48.42578125" style="1" customWidth="1"/>
    <col min="11014" max="11014" width="21.28515625" style="1" customWidth="1"/>
    <col min="11015" max="11015" width="12.7109375" style="1" customWidth="1"/>
    <col min="11016" max="11016" width="18.42578125" style="1" customWidth="1"/>
    <col min="11017" max="11017" width="10.140625" style="1" customWidth="1"/>
    <col min="11018" max="11018" width="18.28515625" style="1" customWidth="1"/>
    <col min="11019" max="11019" width="11.85546875" style="1" customWidth="1"/>
    <col min="11020" max="11020" width="14.85546875" style="1" customWidth="1"/>
    <col min="11021" max="11021" width="8.7109375" style="1" customWidth="1"/>
    <col min="11022" max="11022" width="18.42578125" style="1" customWidth="1"/>
    <col min="11023" max="11023" width="12.5703125" style="1" customWidth="1"/>
    <col min="11024" max="11024" width="19.5703125" style="1" customWidth="1"/>
    <col min="11025" max="11025" width="18.7109375" style="1" customWidth="1"/>
    <col min="11026" max="11026" width="4.5703125" style="1"/>
    <col min="11027" max="11027" width="32.7109375" style="1" customWidth="1"/>
    <col min="11028" max="11230" width="8.85546875" style="1" customWidth="1"/>
    <col min="11231" max="11232" width="6.42578125" style="1" customWidth="1"/>
    <col min="11233" max="11233" width="9.140625" style="1" customWidth="1"/>
    <col min="11234" max="11234" width="31.140625" style="1" customWidth="1"/>
    <col min="11235" max="11235" width="12.42578125" style="1" customWidth="1"/>
    <col min="11236" max="11236" width="7.28515625" style="1" customWidth="1"/>
    <col min="11237" max="11241" width="2.85546875" style="1" customWidth="1"/>
    <col min="11242" max="11242" width="4.5703125" style="1"/>
    <col min="11243" max="11247" width="2.85546875" style="1" customWidth="1"/>
    <col min="11248" max="11265" width="4.5703125" style="1"/>
    <col min="11266" max="11266" width="7" style="1" bestFit="1" customWidth="1"/>
    <col min="11267" max="11267" width="9.28515625" style="1" customWidth="1"/>
    <col min="11268" max="11268" width="12.7109375" style="1" customWidth="1"/>
    <col min="11269" max="11269" width="48.42578125" style="1" customWidth="1"/>
    <col min="11270" max="11270" width="21.28515625" style="1" customWidth="1"/>
    <col min="11271" max="11271" width="12.7109375" style="1" customWidth="1"/>
    <col min="11272" max="11272" width="18.42578125" style="1" customWidth="1"/>
    <col min="11273" max="11273" width="10.140625" style="1" customWidth="1"/>
    <col min="11274" max="11274" width="18.28515625" style="1" customWidth="1"/>
    <col min="11275" max="11275" width="11.85546875" style="1" customWidth="1"/>
    <col min="11276" max="11276" width="14.85546875" style="1" customWidth="1"/>
    <col min="11277" max="11277" width="8.7109375" style="1" customWidth="1"/>
    <col min="11278" max="11278" width="18.42578125" style="1" customWidth="1"/>
    <col min="11279" max="11279" width="12.5703125" style="1" customWidth="1"/>
    <col min="11280" max="11280" width="19.5703125" style="1" customWidth="1"/>
    <col min="11281" max="11281" width="18.7109375" style="1" customWidth="1"/>
    <col min="11282" max="11282" width="4.5703125" style="1"/>
    <col min="11283" max="11283" width="32.7109375" style="1" customWidth="1"/>
    <col min="11284" max="11486" width="8.85546875" style="1" customWidth="1"/>
    <col min="11487" max="11488" width="6.42578125" style="1" customWidth="1"/>
    <col min="11489" max="11489" width="9.140625" style="1" customWidth="1"/>
    <col min="11490" max="11490" width="31.140625" style="1" customWidth="1"/>
    <col min="11491" max="11491" width="12.42578125" style="1" customWidth="1"/>
    <col min="11492" max="11492" width="7.28515625" style="1" customWidth="1"/>
    <col min="11493" max="11497" width="2.85546875" style="1" customWidth="1"/>
    <col min="11498" max="11498" width="4.5703125" style="1"/>
    <col min="11499" max="11503" width="2.85546875" style="1" customWidth="1"/>
    <col min="11504" max="11521" width="4.5703125" style="1"/>
    <col min="11522" max="11522" width="7" style="1" bestFit="1" customWidth="1"/>
    <col min="11523" max="11523" width="9.28515625" style="1" customWidth="1"/>
    <col min="11524" max="11524" width="12.7109375" style="1" customWidth="1"/>
    <col min="11525" max="11525" width="48.42578125" style="1" customWidth="1"/>
    <col min="11526" max="11526" width="21.28515625" style="1" customWidth="1"/>
    <col min="11527" max="11527" width="12.7109375" style="1" customWidth="1"/>
    <col min="11528" max="11528" width="18.42578125" style="1" customWidth="1"/>
    <col min="11529" max="11529" width="10.140625" style="1" customWidth="1"/>
    <col min="11530" max="11530" width="18.28515625" style="1" customWidth="1"/>
    <col min="11531" max="11531" width="11.85546875" style="1" customWidth="1"/>
    <col min="11532" max="11532" width="14.85546875" style="1" customWidth="1"/>
    <col min="11533" max="11533" width="8.7109375" style="1" customWidth="1"/>
    <col min="11534" max="11534" width="18.42578125" style="1" customWidth="1"/>
    <col min="11535" max="11535" width="12.5703125" style="1" customWidth="1"/>
    <col min="11536" max="11536" width="19.5703125" style="1" customWidth="1"/>
    <col min="11537" max="11537" width="18.7109375" style="1" customWidth="1"/>
    <col min="11538" max="11538" width="4.5703125" style="1"/>
    <col min="11539" max="11539" width="32.7109375" style="1" customWidth="1"/>
    <col min="11540" max="11742" width="8.85546875" style="1" customWidth="1"/>
    <col min="11743" max="11744" width="6.42578125" style="1" customWidth="1"/>
    <col min="11745" max="11745" width="9.140625" style="1" customWidth="1"/>
    <col min="11746" max="11746" width="31.140625" style="1" customWidth="1"/>
    <col min="11747" max="11747" width="12.42578125" style="1" customWidth="1"/>
    <col min="11748" max="11748" width="7.28515625" style="1" customWidth="1"/>
    <col min="11749" max="11753" width="2.85546875" style="1" customWidth="1"/>
    <col min="11754" max="11754" width="4.5703125" style="1"/>
    <col min="11755" max="11759" width="2.85546875" style="1" customWidth="1"/>
    <col min="11760" max="11777" width="4.5703125" style="1"/>
    <col min="11778" max="11778" width="7" style="1" bestFit="1" customWidth="1"/>
    <col min="11779" max="11779" width="9.28515625" style="1" customWidth="1"/>
    <col min="11780" max="11780" width="12.7109375" style="1" customWidth="1"/>
    <col min="11781" max="11781" width="48.42578125" style="1" customWidth="1"/>
    <col min="11782" max="11782" width="21.28515625" style="1" customWidth="1"/>
    <col min="11783" max="11783" width="12.7109375" style="1" customWidth="1"/>
    <col min="11784" max="11784" width="18.42578125" style="1" customWidth="1"/>
    <col min="11785" max="11785" width="10.140625" style="1" customWidth="1"/>
    <col min="11786" max="11786" width="18.28515625" style="1" customWidth="1"/>
    <col min="11787" max="11787" width="11.85546875" style="1" customWidth="1"/>
    <col min="11788" max="11788" width="14.85546875" style="1" customWidth="1"/>
    <col min="11789" max="11789" width="8.7109375" style="1" customWidth="1"/>
    <col min="11790" max="11790" width="18.42578125" style="1" customWidth="1"/>
    <col min="11791" max="11791" width="12.5703125" style="1" customWidth="1"/>
    <col min="11792" max="11792" width="19.5703125" style="1" customWidth="1"/>
    <col min="11793" max="11793" width="18.7109375" style="1" customWidth="1"/>
    <col min="11794" max="11794" width="4.5703125" style="1"/>
    <col min="11795" max="11795" width="32.7109375" style="1" customWidth="1"/>
    <col min="11796" max="11998" width="8.85546875" style="1" customWidth="1"/>
    <col min="11999" max="12000" width="6.42578125" style="1" customWidth="1"/>
    <col min="12001" max="12001" width="9.140625" style="1" customWidth="1"/>
    <col min="12002" max="12002" width="31.140625" style="1" customWidth="1"/>
    <col min="12003" max="12003" width="12.42578125" style="1" customWidth="1"/>
    <col min="12004" max="12004" width="7.28515625" style="1" customWidth="1"/>
    <col min="12005" max="12009" width="2.85546875" style="1" customWidth="1"/>
    <col min="12010" max="12010" width="4.5703125" style="1"/>
    <col min="12011" max="12015" width="2.85546875" style="1" customWidth="1"/>
    <col min="12016" max="12033" width="4.5703125" style="1"/>
    <col min="12034" max="12034" width="7" style="1" bestFit="1" customWidth="1"/>
    <col min="12035" max="12035" width="9.28515625" style="1" customWidth="1"/>
    <col min="12036" max="12036" width="12.7109375" style="1" customWidth="1"/>
    <col min="12037" max="12037" width="48.42578125" style="1" customWidth="1"/>
    <col min="12038" max="12038" width="21.28515625" style="1" customWidth="1"/>
    <col min="12039" max="12039" width="12.7109375" style="1" customWidth="1"/>
    <col min="12040" max="12040" width="18.42578125" style="1" customWidth="1"/>
    <col min="12041" max="12041" width="10.140625" style="1" customWidth="1"/>
    <col min="12042" max="12042" width="18.28515625" style="1" customWidth="1"/>
    <col min="12043" max="12043" width="11.85546875" style="1" customWidth="1"/>
    <col min="12044" max="12044" width="14.85546875" style="1" customWidth="1"/>
    <col min="12045" max="12045" width="8.7109375" style="1" customWidth="1"/>
    <col min="12046" max="12046" width="18.42578125" style="1" customWidth="1"/>
    <col min="12047" max="12047" width="12.5703125" style="1" customWidth="1"/>
    <col min="12048" max="12048" width="19.5703125" style="1" customWidth="1"/>
    <col min="12049" max="12049" width="18.7109375" style="1" customWidth="1"/>
    <col min="12050" max="12050" width="4.5703125" style="1"/>
    <col min="12051" max="12051" width="32.7109375" style="1" customWidth="1"/>
    <col min="12052" max="12254" width="8.85546875" style="1" customWidth="1"/>
    <col min="12255" max="12256" width="6.42578125" style="1" customWidth="1"/>
    <col min="12257" max="12257" width="9.140625" style="1" customWidth="1"/>
    <col min="12258" max="12258" width="31.140625" style="1" customWidth="1"/>
    <col min="12259" max="12259" width="12.42578125" style="1" customWidth="1"/>
    <col min="12260" max="12260" width="7.28515625" style="1" customWidth="1"/>
    <col min="12261" max="12265" width="2.85546875" style="1" customWidth="1"/>
    <col min="12266" max="12266" width="4.5703125" style="1"/>
    <col min="12267" max="12271" width="2.85546875" style="1" customWidth="1"/>
    <col min="12272" max="12289" width="4.5703125" style="1"/>
    <col min="12290" max="12290" width="7" style="1" bestFit="1" customWidth="1"/>
    <col min="12291" max="12291" width="9.28515625" style="1" customWidth="1"/>
    <col min="12292" max="12292" width="12.7109375" style="1" customWidth="1"/>
    <col min="12293" max="12293" width="48.42578125" style="1" customWidth="1"/>
    <col min="12294" max="12294" width="21.28515625" style="1" customWidth="1"/>
    <col min="12295" max="12295" width="12.7109375" style="1" customWidth="1"/>
    <col min="12296" max="12296" width="18.42578125" style="1" customWidth="1"/>
    <col min="12297" max="12297" width="10.140625" style="1" customWidth="1"/>
    <col min="12298" max="12298" width="18.28515625" style="1" customWidth="1"/>
    <col min="12299" max="12299" width="11.85546875" style="1" customWidth="1"/>
    <col min="12300" max="12300" width="14.85546875" style="1" customWidth="1"/>
    <col min="12301" max="12301" width="8.7109375" style="1" customWidth="1"/>
    <col min="12302" max="12302" width="18.42578125" style="1" customWidth="1"/>
    <col min="12303" max="12303" width="12.5703125" style="1" customWidth="1"/>
    <col min="12304" max="12304" width="19.5703125" style="1" customWidth="1"/>
    <col min="12305" max="12305" width="18.7109375" style="1" customWidth="1"/>
    <col min="12306" max="12306" width="4.5703125" style="1"/>
    <col min="12307" max="12307" width="32.7109375" style="1" customWidth="1"/>
    <col min="12308" max="12510" width="8.85546875" style="1" customWidth="1"/>
    <col min="12511" max="12512" width="6.42578125" style="1" customWidth="1"/>
    <col min="12513" max="12513" width="9.140625" style="1" customWidth="1"/>
    <col min="12514" max="12514" width="31.140625" style="1" customWidth="1"/>
    <col min="12515" max="12515" width="12.42578125" style="1" customWidth="1"/>
    <col min="12516" max="12516" width="7.28515625" style="1" customWidth="1"/>
    <col min="12517" max="12521" width="2.85546875" style="1" customWidth="1"/>
    <col min="12522" max="12522" width="4.5703125" style="1"/>
    <col min="12523" max="12527" width="2.85546875" style="1" customWidth="1"/>
    <col min="12528" max="12545" width="4.5703125" style="1"/>
    <col min="12546" max="12546" width="7" style="1" bestFit="1" customWidth="1"/>
    <col min="12547" max="12547" width="9.28515625" style="1" customWidth="1"/>
    <col min="12548" max="12548" width="12.7109375" style="1" customWidth="1"/>
    <col min="12549" max="12549" width="48.42578125" style="1" customWidth="1"/>
    <col min="12550" max="12550" width="21.28515625" style="1" customWidth="1"/>
    <col min="12551" max="12551" width="12.7109375" style="1" customWidth="1"/>
    <col min="12552" max="12552" width="18.42578125" style="1" customWidth="1"/>
    <col min="12553" max="12553" width="10.140625" style="1" customWidth="1"/>
    <col min="12554" max="12554" width="18.28515625" style="1" customWidth="1"/>
    <col min="12555" max="12555" width="11.85546875" style="1" customWidth="1"/>
    <col min="12556" max="12556" width="14.85546875" style="1" customWidth="1"/>
    <col min="12557" max="12557" width="8.7109375" style="1" customWidth="1"/>
    <col min="12558" max="12558" width="18.42578125" style="1" customWidth="1"/>
    <col min="12559" max="12559" width="12.5703125" style="1" customWidth="1"/>
    <col min="12560" max="12560" width="19.5703125" style="1" customWidth="1"/>
    <col min="12561" max="12561" width="18.7109375" style="1" customWidth="1"/>
    <col min="12562" max="12562" width="4.5703125" style="1"/>
    <col min="12563" max="12563" width="32.7109375" style="1" customWidth="1"/>
    <col min="12564" max="12766" width="8.85546875" style="1" customWidth="1"/>
    <col min="12767" max="12768" width="6.42578125" style="1" customWidth="1"/>
    <col min="12769" max="12769" width="9.140625" style="1" customWidth="1"/>
    <col min="12770" max="12770" width="31.140625" style="1" customWidth="1"/>
    <col min="12771" max="12771" width="12.42578125" style="1" customWidth="1"/>
    <col min="12772" max="12772" width="7.28515625" style="1" customWidth="1"/>
    <col min="12773" max="12777" width="2.85546875" style="1" customWidth="1"/>
    <col min="12778" max="12778" width="4.5703125" style="1"/>
    <col min="12779" max="12783" width="2.85546875" style="1" customWidth="1"/>
    <col min="12784" max="12801" width="4.5703125" style="1"/>
    <col min="12802" max="12802" width="7" style="1" bestFit="1" customWidth="1"/>
    <col min="12803" max="12803" width="9.28515625" style="1" customWidth="1"/>
    <col min="12804" max="12804" width="12.7109375" style="1" customWidth="1"/>
    <col min="12805" max="12805" width="48.42578125" style="1" customWidth="1"/>
    <col min="12806" max="12806" width="21.28515625" style="1" customWidth="1"/>
    <col min="12807" max="12807" width="12.7109375" style="1" customWidth="1"/>
    <col min="12808" max="12808" width="18.42578125" style="1" customWidth="1"/>
    <col min="12809" max="12809" width="10.140625" style="1" customWidth="1"/>
    <col min="12810" max="12810" width="18.28515625" style="1" customWidth="1"/>
    <col min="12811" max="12811" width="11.85546875" style="1" customWidth="1"/>
    <col min="12812" max="12812" width="14.85546875" style="1" customWidth="1"/>
    <col min="12813" max="12813" width="8.7109375" style="1" customWidth="1"/>
    <col min="12814" max="12814" width="18.42578125" style="1" customWidth="1"/>
    <col min="12815" max="12815" width="12.5703125" style="1" customWidth="1"/>
    <col min="12816" max="12816" width="19.5703125" style="1" customWidth="1"/>
    <col min="12817" max="12817" width="18.7109375" style="1" customWidth="1"/>
    <col min="12818" max="12818" width="4.5703125" style="1"/>
    <col min="12819" max="12819" width="32.7109375" style="1" customWidth="1"/>
    <col min="12820" max="13022" width="8.85546875" style="1" customWidth="1"/>
    <col min="13023" max="13024" width="6.42578125" style="1" customWidth="1"/>
    <col min="13025" max="13025" width="9.140625" style="1" customWidth="1"/>
    <col min="13026" max="13026" width="31.140625" style="1" customWidth="1"/>
    <col min="13027" max="13027" width="12.42578125" style="1" customWidth="1"/>
    <col min="13028" max="13028" width="7.28515625" style="1" customWidth="1"/>
    <col min="13029" max="13033" width="2.85546875" style="1" customWidth="1"/>
    <col min="13034" max="13034" width="4.5703125" style="1"/>
    <col min="13035" max="13039" width="2.85546875" style="1" customWidth="1"/>
    <col min="13040" max="13057" width="4.5703125" style="1"/>
    <col min="13058" max="13058" width="7" style="1" bestFit="1" customWidth="1"/>
    <col min="13059" max="13059" width="9.28515625" style="1" customWidth="1"/>
    <col min="13060" max="13060" width="12.7109375" style="1" customWidth="1"/>
    <col min="13061" max="13061" width="48.42578125" style="1" customWidth="1"/>
    <col min="13062" max="13062" width="21.28515625" style="1" customWidth="1"/>
    <col min="13063" max="13063" width="12.7109375" style="1" customWidth="1"/>
    <col min="13064" max="13064" width="18.42578125" style="1" customWidth="1"/>
    <col min="13065" max="13065" width="10.140625" style="1" customWidth="1"/>
    <col min="13066" max="13066" width="18.28515625" style="1" customWidth="1"/>
    <col min="13067" max="13067" width="11.85546875" style="1" customWidth="1"/>
    <col min="13068" max="13068" width="14.85546875" style="1" customWidth="1"/>
    <col min="13069" max="13069" width="8.7109375" style="1" customWidth="1"/>
    <col min="13070" max="13070" width="18.42578125" style="1" customWidth="1"/>
    <col min="13071" max="13071" width="12.5703125" style="1" customWidth="1"/>
    <col min="13072" max="13072" width="19.5703125" style="1" customWidth="1"/>
    <col min="13073" max="13073" width="18.7109375" style="1" customWidth="1"/>
    <col min="13074" max="13074" width="4.5703125" style="1"/>
    <col min="13075" max="13075" width="32.7109375" style="1" customWidth="1"/>
    <col min="13076" max="13278" width="8.85546875" style="1" customWidth="1"/>
    <col min="13279" max="13280" width="6.42578125" style="1" customWidth="1"/>
    <col min="13281" max="13281" width="9.140625" style="1" customWidth="1"/>
    <col min="13282" max="13282" width="31.140625" style="1" customWidth="1"/>
    <col min="13283" max="13283" width="12.42578125" style="1" customWidth="1"/>
    <col min="13284" max="13284" width="7.28515625" style="1" customWidth="1"/>
    <col min="13285" max="13289" width="2.85546875" style="1" customWidth="1"/>
    <col min="13290" max="13290" width="4.5703125" style="1"/>
    <col min="13291" max="13295" width="2.85546875" style="1" customWidth="1"/>
    <col min="13296" max="13313" width="4.5703125" style="1"/>
    <col min="13314" max="13314" width="7" style="1" bestFit="1" customWidth="1"/>
    <col min="13315" max="13315" width="9.28515625" style="1" customWidth="1"/>
    <col min="13316" max="13316" width="12.7109375" style="1" customWidth="1"/>
    <col min="13317" max="13317" width="48.42578125" style="1" customWidth="1"/>
    <col min="13318" max="13318" width="21.28515625" style="1" customWidth="1"/>
    <col min="13319" max="13319" width="12.7109375" style="1" customWidth="1"/>
    <col min="13320" max="13320" width="18.42578125" style="1" customWidth="1"/>
    <col min="13321" max="13321" width="10.140625" style="1" customWidth="1"/>
    <col min="13322" max="13322" width="18.28515625" style="1" customWidth="1"/>
    <col min="13323" max="13323" width="11.85546875" style="1" customWidth="1"/>
    <col min="13324" max="13324" width="14.85546875" style="1" customWidth="1"/>
    <col min="13325" max="13325" width="8.7109375" style="1" customWidth="1"/>
    <col min="13326" max="13326" width="18.42578125" style="1" customWidth="1"/>
    <col min="13327" max="13327" width="12.5703125" style="1" customWidth="1"/>
    <col min="13328" max="13328" width="19.5703125" style="1" customWidth="1"/>
    <col min="13329" max="13329" width="18.7109375" style="1" customWidth="1"/>
    <col min="13330" max="13330" width="4.5703125" style="1"/>
    <col min="13331" max="13331" width="32.7109375" style="1" customWidth="1"/>
    <col min="13332" max="13534" width="8.85546875" style="1" customWidth="1"/>
    <col min="13535" max="13536" width="6.42578125" style="1" customWidth="1"/>
    <col min="13537" max="13537" width="9.140625" style="1" customWidth="1"/>
    <col min="13538" max="13538" width="31.140625" style="1" customWidth="1"/>
    <col min="13539" max="13539" width="12.42578125" style="1" customWidth="1"/>
    <col min="13540" max="13540" width="7.28515625" style="1" customWidth="1"/>
    <col min="13541" max="13545" width="2.85546875" style="1" customWidth="1"/>
    <col min="13546" max="13546" width="4.5703125" style="1"/>
    <col min="13547" max="13551" width="2.85546875" style="1" customWidth="1"/>
    <col min="13552" max="13569" width="4.5703125" style="1"/>
    <col min="13570" max="13570" width="7" style="1" bestFit="1" customWidth="1"/>
    <col min="13571" max="13571" width="9.28515625" style="1" customWidth="1"/>
    <col min="13572" max="13572" width="12.7109375" style="1" customWidth="1"/>
    <col min="13573" max="13573" width="48.42578125" style="1" customWidth="1"/>
    <col min="13574" max="13574" width="21.28515625" style="1" customWidth="1"/>
    <col min="13575" max="13575" width="12.7109375" style="1" customWidth="1"/>
    <col min="13576" max="13576" width="18.42578125" style="1" customWidth="1"/>
    <col min="13577" max="13577" width="10.140625" style="1" customWidth="1"/>
    <col min="13578" max="13578" width="18.28515625" style="1" customWidth="1"/>
    <col min="13579" max="13579" width="11.85546875" style="1" customWidth="1"/>
    <col min="13580" max="13580" width="14.85546875" style="1" customWidth="1"/>
    <col min="13581" max="13581" width="8.7109375" style="1" customWidth="1"/>
    <col min="13582" max="13582" width="18.42578125" style="1" customWidth="1"/>
    <col min="13583" max="13583" width="12.5703125" style="1" customWidth="1"/>
    <col min="13584" max="13584" width="19.5703125" style="1" customWidth="1"/>
    <col min="13585" max="13585" width="18.7109375" style="1" customWidth="1"/>
    <col min="13586" max="13586" width="4.5703125" style="1"/>
    <col min="13587" max="13587" width="32.7109375" style="1" customWidth="1"/>
    <col min="13588" max="13790" width="8.85546875" style="1" customWidth="1"/>
    <col min="13791" max="13792" width="6.42578125" style="1" customWidth="1"/>
    <col min="13793" max="13793" width="9.140625" style="1" customWidth="1"/>
    <col min="13794" max="13794" width="31.140625" style="1" customWidth="1"/>
    <col min="13795" max="13795" width="12.42578125" style="1" customWidth="1"/>
    <col min="13796" max="13796" width="7.28515625" style="1" customWidth="1"/>
    <col min="13797" max="13801" width="2.85546875" style="1" customWidth="1"/>
    <col min="13802" max="13802" width="4.5703125" style="1"/>
    <col min="13803" max="13807" width="2.85546875" style="1" customWidth="1"/>
    <col min="13808" max="13825" width="4.5703125" style="1"/>
    <col min="13826" max="13826" width="7" style="1" bestFit="1" customWidth="1"/>
    <col min="13827" max="13827" width="9.28515625" style="1" customWidth="1"/>
    <col min="13828" max="13828" width="12.7109375" style="1" customWidth="1"/>
    <col min="13829" max="13829" width="48.42578125" style="1" customWidth="1"/>
    <col min="13830" max="13830" width="21.28515625" style="1" customWidth="1"/>
    <col min="13831" max="13831" width="12.7109375" style="1" customWidth="1"/>
    <col min="13832" max="13832" width="18.42578125" style="1" customWidth="1"/>
    <col min="13833" max="13833" width="10.140625" style="1" customWidth="1"/>
    <col min="13834" max="13834" width="18.28515625" style="1" customWidth="1"/>
    <col min="13835" max="13835" width="11.85546875" style="1" customWidth="1"/>
    <col min="13836" max="13836" width="14.85546875" style="1" customWidth="1"/>
    <col min="13837" max="13837" width="8.7109375" style="1" customWidth="1"/>
    <col min="13838" max="13838" width="18.42578125" style="1" customWidth="1"/>
    <col min="13839" max="13839" width="12.5703125" style="1" customWidth="1"/>
    <col min="13840" max="13840" width="19.5703125" style="1" customWidth="1"/>
    <col min="13841" max="13841" width="18.7109375" style="1" customWidth="1"/>
    <col min="13842" max="13842" width="4.5703125" style="1"/>
    <col min="13843" max="13843" width="32.7109375" style="1" customWidth="1"/>
    <col min="13844" max="14046" width="8.85546875" style="1" customWidth="1"/>
    <col min="14047" max="14048" width="6.42578125" style="1" customWidth="1"/>
    <col min="14049" max="14049" width="9.140625" style="1" customWidth="1"/>
    <col min="14050" max="14050" width="31.140625" style="1" customWidth="1"/>
    <col min="14051" max="14051" width="12.42578125" style="1" customWidth="1"/>
    <col min="14052" max="14052" width="7.28515625" style="1" customWidth="1"/>
    <col min="14053" max="14057" width="2.85546875" style="1" customWidth="1"/>
    <col min="14058" max="14058" width="4.5703125" style="1"/>
    <col min="14059" max="14063" width="2.85546875" style="1" customWidth="1"/>
    <col min="14064" max="14081" width="4.5703125" style="1"/>
    <col min="14082" max="14082" width="7" style="1" bestFit="1" customWidth="1"/>
    <col min="14083" max="14083" width="9.28515625" style="1" customWidth="1"/>
    <col min="14084" max="14084" width="12.7109375" style="1" customWidth="1"/>
    <col min="14085" max="14085" width="48.42578125" style="1" customWidth="1"/>
    <col min="14086" max="14086" width="21.28515625" style="1" customWidth="1"/>
    <col min="14087" max="14087" width="12.7109375" style="1" customWidth="1"/>
    <col min="14088" max="14088" width="18.42578125" style="1" customWidth="1"/>
    <col min="14089" max="14089" width="10.140625" style="1" customWidth="1"/>
    <col min="14090" max="14090" width="18.28515625" style="1" customWidth="1"/>
    <col min="14091" max="14091" width="11.85546875" style="1" customWidth="1"/>
    <col min="14092" max="14092" width="14.85546875" style="1" customWidth="1"/>
    <col min="14093" max="14093" width="8.7109375" style="1" customWidth="1"/>
    <col min="14094" max="14094" width="18.42578125" style="1" customWidth="1"/>
    <col min="14095" max="14095" width="12.5703125" style="1" customWidth="1"/>
    <col min="14096" max="14096" width="19.5703125" style="1" customWidth="1"/>
    <col min="14097" max="14097" width="18.7109375" style="1" customWidth="1"/>
    <col min="14098" max="14098" width="4.5703125" style="1"/>
    <col min="14099" max="14099" width="32.7109375" style="1" customWidth="1"/>
    <col min="14100" max="14302" width="8.85546875" style="1" customWidth="1"/>
    <col min="14303" max="14304" width="6.42578125" style="1" customWidth="1"/>
    <col min="14305" max="14305" width="9.140625" style="1" customWidth="1"/>
    <col min="14306" max="14306" width="31.140625" style="1" customWidth="1"/>
    <col min="14307" max="14307" width="12.42578125" style="1" customWidth="1"/>
    <col min="14308" max="14308" width="7.28515625" style="1" customWidth="1"/>
    <col min="14309" max="14313" width="2.85546875" style="1" customWidth="1"/>
    <col min="14314" max="14314" width="4.5703125" style="1"/>
    <col min="14315" max="14319" width="2.85546875" style="1" customWidth="1"/>
    <col min="14320" max="14337" width="4.5703125" style="1"/>
    <col min="14338" max="14338" width="7" style="1" bestFit="1" customWidth="1"/>
    <col min="14339" max="14339" width="9.28515625" style="1" customWidth="1"/>
    <col min="14340" max="14340" width="12.7109375" style="1" customWidth="1"/>
    <col min="14341" max="14341" width="48.42578125" style="1" customWidth="1"/>
    <col min="14342" max="14342" width="21.28515625" style="1" customWidth="1"/>
    <col min="14343" max="14343" width="12.7109375" style="1" customWidth="1"/>
    <col min="14344" max="14344" width="18.42578125" style="1" customWidth="1"/>
    <col min="14345" max="14345" width="10.140625" style="1" customWidth="1"/>
    <col min="14346" max="14346" width="18.28515625" style="1" customWidth="1"/>
    <col min="14347" max="14347" width="11.85546875" style="1" customWidth="1"/>
    <col min="14348" max="14348" width="14.85546875" style="1" customWidth="1"/>
    <col min="14349" max="14349" width="8.7109375" style="1" customWidth="1"/>
    <col min="14350" max="14350" width="18.42578125" style="1" customWidth="1"/>
    <col min="14351" max="14351" width="12.5703125" style="1" customWidth="1"/>
    <col min="14352" max="14352" width="19.5703125" style="1" customWidth="1"/>
    <col min="14353" max="14353" width="18.7109375" style="1" customWidth="1"/>
    <col min="14354" max="14354" width="4.5703125" style="1"/>
    <col min="14355" max="14355" width="32.7109375" style="1" customWidth="1"/>
    <col min="14356" max="14558" width="8.85546875" style="1" customWidth="1"/>
    <col min="14559" max="14560" width="6.42578125" style="1" customWidth="1"/>
    <col min="14561" max="14561" width="9.140625" style="1" customWidth="1"/>
    <col min="14562" max="14562" width="31.140625" style="1" customWidth="1"/>
    <col min="14563" max="14563" width="12.42578125" style="1" customWidth="1"/>
    <col min="14564" max="14564" width="7.28515625" style="1" customWidth="1"/>
    <col min="14565" max="14569" width="2.85546875" style="1" customWidth="1"/>
    <col min="14570" max="14570" width="4.5703125" style="1"/>
    <col min="14571" max="14575" width="2.85546875" style="1" customWidth="1"/>
    <col min="14576" max="14593" width="4.5703125" style="1"/>
    <col min="14594" max="14594" width="7" style="1" bestFit="1" customWidth="1"/>
    <col min="14595" max="14595" width="9.28515625" style="1" customWidth="1"/>
    <col min="14596" max="14596" width="12.7109375" style="1" customWidth="1"/>
    <col min="14597" max="14597" width="48.42578125" style="1" customWidth="1"/>
    <col min="14598" max="14598" width="21.28515625" style="1" customWidth="1"/>
    <col min="14599" max="14599" width="12.7109375" style="1" customWidth="1"/>
    <col min="14600" max="14600" width="18.42578125" style="1" customWidth="1"/>
    <col min="14601" max="14601" width="10.140625" style="1" customWidth="1"/>
    <col min="14602" max="14602" width="18.28515625" style="1" customWidth="1"/>
    <col min="14603" max="14603" width="11.85546875" style="1" customWidth="1"/>
    <col min="14604" max="14604" width="14.85546875" style="1" customWidth="1"/>
    <col min="14605" max="14605" width="8.7109375" style="1" customWidth="1"/>
    <col min="14606" max="14606" width="18.42578125" style="1" customWidth="1"/>
    <col min="14607" max="14607" width="12.5703125" style="1" customWidth="1"/>
    <col min="14608" max="14608" width="19.5703125" style="1" customWidth="1"/>
    <col min="14609" max="14609" width="18.7109375" style="1" customWidth="1"/>
    <col min="14610" max="14610" width="4.5703125" style="1"/>
    <col min="14611" max="14611" width="32.7109375" style="1" customWidth="1"/>
    <col min="14612" max="14814" width="8.85546875" style="1" customWidth="1"/>
    <col min="14815" max="14816" width="6.42578125" style="1" customWidth="1"/>
    <col min="14817" max="14817" width="9.140625" style="1" customWidth="1"/>
    <col min="14818" max="14818" width="31.140625" style="1" customWidth="1"/>
    <col min="14819" max="14819" width="12.42578125" style="1" customWidth="1"/>
    <col min="14820" max="14820" width="7.28515625" style="1" customWidth="1"/>
    <col min="14821" max="14825" width="2.85546875" style="1" customWidth="1"/>
    <col min="14826" max="14826" width="4.5703125" style="1"/>
    <col min="14827" max="14831" width="2.85546875" style="1" customWidth="1"/>
    <col min="14832" max="14849" width="4.5703125" style="1"/>
    <col min="14850" max="14850" width="7" style="1" bestFit="1" customWidth="1"/>
    <col min="14851" max="14851" width="9.28515625" style="1" customWidth="1"/>
    <col min="14852" max="14852" width="12.7109375" style="1" customWidth="1"/>
    <col min="14853" max="14853" width="48.42578125" style="1" customWidth="1"/>
    <col min="14854" max="14854" width="21.28515625" style="1" customWidth="1"/>
    <col min="14855" max="14855" width="12.7109375" style="1" customWidth="1"/>
    <col min="14856" max="14856" width="18.42578125" style="1" customWidth="1"/>
    <col min="14857" max="14857" width="10.140625" style="1" customWidth="1"/>
    <col min="14858" max="14858" width="18.28515625" style="1" customWidth="1"/>
    <col min="14859" max="14859" width="11.85546875" style="1" customWidth="1"/>
    <col min="14860" max="14860" width="14.85546875" style="1" customWidth="1"/>
    <col min="14861" max="14861" width="8.7109375" style="1" customWidth="1"/>
    <col min="14862" max="14862" width="18.42578125" style="1" customWidth="1"/>
    <col min="14863" max="14863" width="12.5703125" style="1" customWidth="1"/>
    <col min="14864" max="14864" width="19.5703125" style="1" customWidth="1"/>
    <col min="14865" max="14865" width="18.7109375" style="1" customWidth="1"/>
    <col min="14866" max="14866" width="4.5703125" style="1"/>
    <col min="14867" max="14867" width="32.7109375" style="1" customWidth="1"/>
    <col min="14868" max="15070" width="8.85546875" style="1" customWidth="1"/>
    <col min="15071" max="15072" width="6.42578125" style="1" customWidth="1"/>
    <col min="15073" max="15073" width="9.140625" style="1" customWidth="1"/>
    <col min="15074" max="15074" width="31.140625" style="1" customWidth="1"/>
    <col min="15075" max="15075" width="12.42578125" style="1" customWidth="1"/>
    <col min="15076" max="15076" width="7.28515625" style="1" customWidth="1"/>
    <col min="15077" max="15081" width="2.85546875" style="1" customWidth="1"/>
    <col min="15082" max="15082" width="4.5703125" style="1"/>
    <col min="15083" max="15087" width="2.85546875" style="1" customWidth="1"/>
    <col min="15088" max="15105" width="4.5703125" style="1"/>
    <col min="15106" max="15106" width="7" style="1" bestFit="1" customWidth="1"/>
    <col min="15107" max="15107" width="9.28515625" style="1" customWidth="1"/>
    <col min="15108" max="15108" width="12.7109375" style="1" customWidth="1"/>
    <col min="15109" max="15109" width="48.42578125" style="1" customWidth="1"/>
    <col min="15110" max="15110" width="21.28515625" style="1" customWidth="1"/>
    <col min="15111" max="15111" width="12.7109375" style="1" customWidth="1"/>
    <col min="15112" max="15112" width="18.42578125" style="1" customWidth="1"/>
    <col min="15113" max="15113" width="10.140625" style="1" customWidth="1"/>
    <col min="15114" max="15114" width="18.28515625" style="1" customWidth="1"/>
    <col min="15115" max="15115" width="11.85546875" style="1" customWidth="1"/>
    <col min="15116" max="15116" width="14.85546875" style="1" customWidth="1"/>
    <col min="15117" max="15117" width="8.7109375" style="1" customWidth="1"/>
    <col min="15118" max="15118" width="18.42578125" style="1" customWidth="1"/>
    <col min="15119" max="15119" width="12.5703125" style="1" customWidth="1"/>
    <col min="15120" max="15120" width="19.5703125" style="1" customWidth="1"/>
    <col min="15121" max="15121" width="18.7109375" style="1" customWidth="1"/>
    <col min="15122" max="15122" width="4.5703125" style="1"/>
    <col min="15123" max="15123" width="32.7109375" style="1" customWidth="1"/>
    <col min="15124" max="15326" width="8.85546875" style="1" customWidth="1"/>
    <col min="15327" max="15328" width="6.42578125" style="1" customWidth="1"/>
    <col min="15329" max="15329" width="9.140625" style="1" customWidth="1"/>
    <col min="15330" max="15330" width="31.140625" style="1" customWidth="1"/>
    <col min="15331" max="15331" width="12.42578125" style="1" customWidth="1"/>
    <col min="15332" max="15332" width="7.28515625" style="1" customWidth="1"/>
    <col min="15333" max="15337" width="2.85546875" style="1" customWidth="1"/>
    <col min="15338" max="15338" width="4.5703125" style="1"/>
    <col min="15339" max="15343" width="2.85546875" style="1" customWidth="1"/>
    <col min="15344" max="15361" width="4.5703125" style="1"/>
    <col min="15362" max="15362" width="7" style="1" bestFit="1" customWidth="1"/>
    <col min="15363" max="15363" width="9.28515625" style="1" customWidth="1"/>
    <col min="15364" max="15364" width="12.7109375" style="1" customWidth="1"/>
    <col min="15365" max="15365" width="48.42578125" style="1" customWidth="1"/>
    <col min="15366" max="15366" width="21.28515625" style="1" customWidth="1"/>
    <col min="15367" max="15367" width="12.7109375" style="1" customWidth="1"/>
    <col min="15368" max="15368" width="18.42578125" style="1" customWidth="1"/>
    <col min="15369" max="15369" width="10.140625" style="1" customWidth="1"/>
    <col min="15370" max="15370" width="18.28515625" style="1" customWidth="1"/>
    <col min="15371" max="15371" width="11.85546875" style="1" customWidth="1"/>
    <col min="15372" max="15372" width="14.85546875" style="1" customWidth="1"/>
    <col min="15373" max="15373" width="8.7109375" style="1" customWidth="1"/>
    <col min="15374" max="15374" width="18.42578125" style="1" customWidth="1"/>
    <col min="15375" max="15375" width="12.5703125" style="1" customWidth="1"/>
    <col min="15376" max="15376" width="19.5703125" style="1" customWidth="1"/>
    <col min="15377" max="15377" width="18.7109375" style="1" customWidth="1"/>
    <col min="15378" max="15378" width="4.5703125" style="1"/>
    <col min="15379" max="15379" width="32.7109375" style="1" customWidth="1"/>
    <col min="15380" max="15582" width="8.85546875" style="1" customWidth="1"/>
    <col min="15583" max="15584" width="6.42578125" style="1" customWidth="1"/>
    <col min="15585" max="15585" width="9.140625" style="1" customWidth="1"/>
    <col min="15586" max="15586" width="31.140625" style="1" customWidth="1"/>
    <col min="15587" max="15587" width="12.42578125" style="1" customWidth="1"/>
    <col min="15588" max="15588" width="7.28515625" style="1" customWidth="1"/>
    <col min="15589" max="15593" width="2.85546875" style="1" customWidth="1"/>
    <col min="15594" max="15594" width="4.5703125" style="1"/>
    <col min="15595" max="15599" width="2.85546875" style="1" customWidth="1"/>
    <col min="15600" max="15617" width="4.5703125" style="1"/>
    <col min="15618" max="15618" width="7" style="1" bestFit="1" customWidth="1"/>
    <col min="15619" max="15619" width="9.28515625" style="1" customWidth="1"/>
    <col min="15620" max="15620" width="12.7109375" style="1" customWidth="1"/>
    <col min="15621" max="15621" width="48.42578125" style="1" customWidth="1"/>
    <col min="15622" max="15622" width="21.28515625" style="1" customWidth="1"/>
    <col min="15623" max="15623" width="12.7109375" style="1" customWidth="1"/>
    <col min="15624" max="15624" width="18.42578125" style="1" customWidth="1"/>
    <col min="15625" max="15625" width="10.140625" style="1" customWidth="1"/>
    <col min="15626" max="15626" width="18.28515625" style="1" customWidth="1"/>
    <col min="15627" max="15627" width="11.85546875" style="1" customWidth="1"/>
    <col min="15628" max="15628" width="14.85546875" style="1" customWidth="1"/>
    <col min="15629" max="15629" width="8.7109375" style="1" customWidth="1"/>
    <col min="15630" max="15630" width="18.42578125" style="1" customWidth="1"/>
    <col min="15631" max="15631" width="12.5703125" style="1" customWidth="1"/>
    <col min="15632" max="15632" width="19.5703125" style="1" customWidth="1"/>
    <col min="15633" max="15633" width="18.7109375" style="1" customWidth="1"/>
    <col min="15634" max="15634" width="4.5703125" style="1"/>
    <col min="15635" max="15635" width="32.7109375" style="1" customWidth="1"/>
    <col min="15636" max="15838" width="8.85546875" style="1" customWidth="1"/>
    <col min="15839" max="15840" width="6.42578125" style="1" customWidth="1"/>
    <col min="15841" max="15841" width="9.140625" style="1" customWidth="1"/>
    <col min="15842" max="15842" width="31.140625" style="1" customWidth="1"/>
    <col min="15843" max="15843" width="12.42578125" style="1" customWidth="1"/>
    <col min="15844" max="15844" width="7.28515625" style="1" customWidth="1"/>
    <col min="15845" max="15849" width="2.85546875" style="1" customWidth="1"/>
    <col min="15850" max="15850" width="4.5703125" style="1"/>
    <col min="15851" max="15855" width="2.85546875" style="1" customWidth="1"/>
    <col min="15856" max="15873" width="4.5703125" style="1"/>
    <col min="15874" max="15874" width="7" style="1" bestFit="1" customWidth="1"/>
    <col min="15875" max="15875" width="9.28515625" style="1" customWidth="1"/>
    <col min="15876" max="15876" width="12.7109375" style="1" customWidth="1"/>
    <col min="15877" max="15877" width="48.42578125" style="1" customWidth="1"/>
    <col min="15878" max="15878" width="21.28515625" style="1" customWidth="1"/>
    <col min="15879" max="15879" width="12.7109375" style="1" customWidth="1"/>
    <col min="15880" max="15880" width="18.42578125" style="1" customWidth="1"/>
    <col min="15881" max="15881" width="10.140625" style="1" customWidth="1"/>
    <col min="15882" max="15882" width="18.28515625" style="1" customWidth="1"/>
    <col min="15883" max="15883" width="11.85546875" style="1" customWidth="1"/>
    <col min="15884" max="15884" width="14.85546875" style="1" customWidth="1"/>
    <col min="15885" max="15885" width="8.7109375" style="1" customWidth="1"/>
    <col min="15886" max="15886" width="18.42578125" style="1" customWidth="1"/>
    <col min="15887" max="15887" width="12.5703125" style="1" customWidth="1"/>
    <col min="15888" max="15888" width="19.5703125" style="1" customWidth="1"/>
    <col min="15889" max="15889" width="18.7109375" style="1" customWidth="1"/>
    <col min="15890" max="15890" width="4.5703125" style="1"/>
    <col min="15891" max="15891" width="32.7109375" style="1" customWidth="1"/>
    <col min="15892" max="16094" width="8.85546875" style="1" customWidth="1"/>
    <col min="16095" max="16096" width="6.42578125" style="1" customWidth="1"/>
    <col min="16097" max="16097" width="9.140625" style="1" customWidth="1"/>
    <col min="16098" max="16098" width="31.140625" style="1" customWidth="1"/>
    <col min="16099" max="16099" width="12.42578125" style="1" customWidth="1"/>
    <col min="16100" max="16100" width="7.28515625" style="1" customWidth="1"/>
    <col min="16101" max="16105" width="2.85546875" style="1" customWidth="1"/>
    <col min="16106" max="16106" width="4.5703125" style="1"/>
    <col min="16107" max="16111" width="2.85546875" style="1" customWidth="1"/>
    <col min="16112" max="16129" width="4.5703125" style="1"/>
    <col min="16130" max="16130" width="7" style="1" bestFit="1" customWidth="1"/>
    <col min="16131" max="16131" width="9.28515625" style="1" customWidth="1"/>
    <col min="16132" max="16132" width="12.7109375" style="1" customWidth="1"/>
    <col min="16133" max="16133" width="48.42578125" style="1" customWidth="1"/>
    <col min="16134" max="16134" width="21.28515625" style="1" customWidth="1"/>
    <col min="16135" max="16135" width="12.7109375" style="1" customWidth="1"/>
    <col min="16136" max="16136" width="18.42578125" style="1" customWidth="1"/>
    <col min="16137" max="16137" width="10.140625" style="1" customWidth="1"/>
    <col min="16138" max="16138" width="18.28515625" style="1" customWidth="1"/>
    <col min="16139" max="16139" width="11.85546875" style="1" customWidth="1"/>
    <col min="16140" max="16140" width="14.85546875" style="1" customWidth="1"/>
    <col min="16141" max="16141" width="8.7109375" style="1" customWidth="1"/>
    <col min="16142" max="16142" width="18.42578125" style="1" customWidth="1"/>
    <col min="16143" max="16143" width="12.5703125" style="1" customWidth="1"/>
    <col min="16144" max="16144" width="19.5703125" style="1" customWidth="1"/>
    <col min="16145" max="16145" width="18.7109375" style="1" customWidth="1"/>
    <col min="16146" max="16146" width="4.5703125" style="1"/>
    <col min="16147" max="16147" width="32.7109375" style="1" customWidth="1"/>
    <col min="16148" max="16350" width="8.85546875" style="1" customWidth="1"/>
    <col min="16351" max="16352" width="6.42578125" style="1" customWidth="1"/>
    <col min="16353" max="16353" width="9.140625" style="1" customWidth="1"/>
    <col min="16354" max="16354" width="31.140625" style="1" customWidth="1"/>
    <col min="16355" max="16355" width="12.42578125" style="1" customWidth="1"/>
    <col min="16356" max="16356" width="7.28515625" style="1" customWidth="1"/>
    <col min="16357" max="16361" width="2.85546875" style="1" customWidth="1"/>
    <col min="16362" max="16362" width="4.5703125" style="1"/>
    <col min="16363" max="16367" width="2.85546875" style="1" customWidth="1"/>
    <col min="16368" max="16384" width="4.5703125" style="1"/>
  </cols>
  <sheetData>
    <row r="1" spans="1:24" ht="15" customHeight="1" x14ac:dyDescent="0.15">
      <c r="A1" s="455" t="s">
        <v>0</v>
      </c>
      <c r="B1" s="454"/>
      <c r="C1" s="454"/>
      <c r="D1" s="454"/>
      <c r="E1" s="454"/>
      <c r="F1" s="454"/>
      <c r="G1" s="454"/>
      <c r="H1" s="454"/>
      <c r="I1" s="407"/>
      <c r="J1" s="408"/>
      <c r="K1" s="399"/>
      <c r="L1" s="399"/>
      <c r="M1" s="399"/>
      <c r="N1" s="386"/>
      <c r="O1" s="386"/>
      <c r="P1" s="387"/>
      <c r="Q1" s="388"/>
      <c r="R1" s="384"/>
      <c r="S1" s="389"/>
      <c r="T1" s="384"/>
      <c r="U1" s="384"/>
      <c r="V1" s="475"/>
      <c r="W1" s="475"/>
      <c r="X1" s="384"/>
    </row>
    <row r="2" spans="1:24" ht="15" customHeight="1" x14ac:dyDescent="0.15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09"/>
      <c r="K2" s="399"/>
      <c r="L2" s="399"/>
      <c r="M2" s="399"/>
      <c r="N2" s="386"/>
      <c r="O2" s="386"/>
      <c r="P2" s="387"/>
      <c r="Q2" s="390"/>
      <c r="R2" s="384"/>
      <c r="S2" s="391"/>
      <c r="T2" s="384"/>
      <c r="U2" s="384"/>
      <c r="V2" s="475"/>
      <c r="W2" s="475"/>
      <c r="X2" s="384"/>
    </row>
    <row r="3" spans="1:24" ht="15" customHeight="1" x14ac:dyDescent="0.15">
      <c r="A3" s="456" t="s">
        <v>2</v>
      </c>
      <c r="B3" s="456"/>
      <c r="C3" s="456"/>
      <c r="D3" s="456"/>
      <c r="E3" s="456"/>
      <c r="F3" s="410"/>
      <c r="G3" s="410"/>
      <c r="H3" s="411"/>
      <c r="I3" s="411"/>
      <c r="J3" s="412"/>
      <c r="K3" s="399"/>
      <c r="L3" s="399"/>
      <c r="M3" s="399"/>
      <c r="N3" s="386"/>
      <c r="O3" s="386"/>
      <c r="P3" s="387"/>
      <c r="Q3" s="390"/>
      <c r="R3" s="384"/>
      <c r="S3" s="391"/>
      <c r="T3" s="384"/>
      <c r="U3" s="384"/>
      <c r="V3" s="475"/>
      <c r="W3" s="475"/>
      <c r="X3" s="384"/>
    </row>
    <row r="4" spans="1:24" thickBot="1" x14ac:dyDescent="0.2">
      <c r="A4" s="413"/>
      <c r="B4" s="413"/>
      <c r="C4" s="401"/>
      <c r="D4" s="402"/>
      <c r="E4" s="402"/>
      <c r="F4" s="402"/>
      <c r="G4" s="402"/>
      <c r="H4" s="403"/>
      <c r="I4" s="414"/>
      <c r="J4" s="408"/>
      <c r="K4" s="399"/>
      <c r="L4" s="399"/>
      <c r="M4" s="399"/>
      <c r="N4" s="386"/>
      <c r="O4" s="386"/>
      <c r="P4" s="392"/>
      <c r="Q4" s="392"/>
      <c r="R4" s="384"/>
      <c r="S4" s="391"/>
      <c r="T4" s="384"/>
      <c r="U4" s="384"/>
      <c r="V4" s="475"/>
      <c r="W4" s="475"/>
      <c r="X4" s="384"/>
    </row>
    <row r="5" spans="1:24" x14ac:dyDescent="0.15">
      <c r="A5" s="413"/>
      <c r="B5" s="413"/>
      <c r="C5" s="401"/>
      <c r="D5" s="402"/>
      <c r="E5" s="509" t="s">
        <v>3</v>
      </c>
      <c r="F5" s="510">
        <v>10283062</v>
      </c>
      <c r="G5" s="510"/>
      <c r="H5" s="510"/>
      <c r="I5" s="510"/>
      <c r="J5" s="406"/>
      <c r="K5" s="399"/>
      <c r="L5" s="399"/>
      <c r="M5" s="399"/>
      <c r="N5" s="393"/>
      <c r="O5" s="386"/>
      <c r="P5" s="394"/>
      <c r="Q5" s="395"/>
      <c r="R5" s="384"/>
      <c r="S5" s="391"/>
      <c r="T5" s="384"/>
      <c r="U5" s="384"/>
      <c r="V5" s="475"/>
      <c r="W5" s="475"/>
      <c r="X5" s="384"/>
    </row>
    <row r="6" spans="1:24" x14ac:dyDescent="0.15">
      <c r="A6" s="384"/>
      <c r="B6" s="384"/>
      <c r="C6" s="401"/>
      <c r="D6" s="402"/>
      <c r="E6" s="415">
        <v>5141531</v>
      </c>
      <c r="F6" s="32">
        <v>4080.58</v>
      </c>
      <c r="G6" s="32"/>
      <c r="H6" s="32"/>
      <c r="I6" s="33"/>
      <c r="J6" s="34" t="s">
        <v>4</v>
      </c>
      <c r="K6" s="399"/>
      <c r="L6" s="399"/>
      <c r="M6" s="399"/>
      <c r="N6" s="386"/>
      <c r="O6" s="386"/>
      <c r="P6" s="394"/>
      <c r="Q6" s="395"/>
      <c r="R6" s="384"/>
      <c r="S6" s="391"/>
      <c r="T6" s="384"/>
      <c r="U6" s="384"/>
      <c r="V6" s="475"/>
      <c r="W6" s="475"/>
      <c r="X6" s="384"/>
    </row>
    <row r="7" spans="1:24" ht="15.75" thickBot="1" x14ac:dyDescent="0.2">
      <c r="A7" s="384"/>
      <c r="B7" s="384"/>
      <c r="C7" s="401"/>
      <c r="D7" s="402"/>
      <c r="E7" s="416">
        <v>5141531</v>
      </c>
      <c r="F7" s="37">
        <v>165.91</v>
      </c>
      <c r="G7" s="37"/>
      <c r="H7" s="37"/>
      <c r="I7" s="38"/>
      <c r="J7" s="39" t="s">
        <v>5</v>
      </c>
      <c r="K7" s="399"/>
      <c r="L7" s="399"/>
      <c r="M7" s="399"/>
      <c r="N7" s="386"/>
      <c r="O7" s="396"/>
      <c r="P7" s="397"/>
      <c r="Q7" s="398"/>
      <c r="R7" s="384"/>
      <c r="S7" s="391"/>
      <c r="T7" s="384"/>
      <c r="U7" s="384"/>
      <c r="V7" s="475"/>
      <c r="W7" s="475"/>
      <c r="X7" s="384"/>
    </row>
    <row r="8" spans="1:24" x14ac:dyDescent="0.15">
      <c r="A8" s="384"/>
      <c r="B8" s="384"/>
      <c r="C8" s="401"/>
      <c r="D8" s="402"/>
      <c r="E8" s="402"/>
      <c r="F8" s="402"/>
      <c r="G8" s="402"/>
      <c r="H8" s="403"/>
      <c r="I8" s="404"/>
      <c r="J8" s="405"/>
      <c r="K8" s="400"/>
      <c r="L8" s="399"/>
      <c r="M8" s="399"/>
      <c r="N8" s="386"/>
      <c r="O8" s="386"/>
      <c r="P8" s="387"/>
      <c r="Q8" s="388"/>
      <c r="R8" s="384"/>
      <c r="S8" s="391"/>
      <c r="T8" s="384"/>
      <c r="U8" s="384"/>
      <c r="V8" s="475"/>
      <c r="W8" s="475"/>
      <c r="X8" s="384"/>
    </row>
    <row r="9" spans="1:24" customFormat="1" ht="61.5" customHeight="1" x14ac:dyDescent="0.15">
      <c r="A9" s="290" t="s">
        <v>6</v>
      </c>
      <c r="B9" s="269" t="s">
        <v>7</v>
      </c>
      <c r="C9" s="269" t="s">
        <v>8</v>
      </c>
      <c r="D9" s="269" t="s">
        <v>9</v>
      </c>
      <c r="E9" s="269" t="s">
        <v>10</v>
      </c>
      <c r="F9" s="269" t="s">
        <v>11</v>
      </c>
      <c r="G9" s="269" t="s">
        <v>12</v>
      </c>
      <c r="H9" s="270" t="s">
        <v>13</v>
      </c>
      <c r="I9" s="270" t="s">
        <v>14</v>
      </c>
      <c r="J9" s="271" t="s">
        <v>15</v>
      </c>
      <c r="K9" s="428"/>
      <c r="L9" s="429"/>
      <c r="M9" s="428"/>
      <c r="N9" s="507" t="s">
        <v>16</v>
      </c>
      <c r="O9" s="508"/>
      <c r="P9" s="358" t="s">
        <v>17</v>
      </c>
      <c r="Q9" s="271" t="s">
        <v>18</v>
      </c>
      <c r="R9" s="272" t="s">
        <v>19</v>
      </c>
      <c r="S9" s="272" t="s">
        <v>20</v>
      </c>
      <c r="T9" s="272" t="s">
        <v>21</v>
      </c>
      <c r="U9" s="272" t="s">
        <v>22</v>
      </c>
      <c r="V9" s="272" t="s">
        <v>23</v>
      </c>
      <c r="W9" s="272" t="s">
        <v>24</v>
      </c>
      <c r="X9" s="385"/>
    </row>
    <row r="10" spans="1:24" s="60" customFormat="1" ht="27" customHeight="1" x14ac:dyDescent="0.15">
      <c r="A10" s="317"/>
      <c r="B10" s="318" t="s">
        <v>422</v>
      </c>
      <c r="C10" s="344" t="s">
        <v>423</v>
      </c>
      <c r="D10" s="320"/>
      <c r="E10" s="318" t="s">
        <v>344</v>
      </c>
      <c r="F10" s="318" t="s">
        <v>424</v>
      </c>
      <c r="G10" s="318"/>
      <c r="H10" s="319">
        <v>249</v>
      </c>
      <c r="I10" s="319">
        <v>6</v>
      </c>
      <c r="J10" s="324">
        <v>24483.48</v>
      </c>
      <c r="K10" s="444">
        <v>249</v>
      </c>
      <c r="L10" s="437">
        <v>249</v>
      </c>
      <c r="M10" s="444">
        <v>6</v>
      </c>
      <c r="N10" s="322">
        <v>2.41</v>
      </c>
      <c r="O10" s="323">
        <v>42.43</v>
      </c>
      <c r="P10" s="324">
        <v>7039.56</v>
      </c>
      <c r="Q10" s="324">
        <v>31523.040000000001</v>
      </c>
      <c r="R10" s="325"/>
      <c r="S10" s="324"/>
      <c r="T10" s="326"/>
      <c r="U10" s="423"/>
      <c r="V10" s="478"/>
      <c r="W10" s="479"/>
      <c r="X10" s="359"/>
    </row>
    <row r="11" spans="1:24" s="60" customFormat="1" ht="27" customHeight="1" x14ac:dyDescent="0.15">
      <c r="A11" s="327"/>
      <c r="B11" s="328" t="s">
        <v>425</v>
      </c>
      <c r="C11" s="345" t="s">
        <v>423</v>
      </c>
      <c r="D11" s="330"/>
      <c r="E11" s="328" t="s">
        <v>344</v>
      </c>
      <c r="F11" s="328" t="s">
        <v>426</v>
      </c>
      <c r="G11" s="328"/>
      <c r="H11" s="329">
        <v>208</v>
      </c>
      <c r="I11" s="329">
        <v>7</v>
      </c>
      <c r="J11" s="321">
        <v>28564.06</v>
      </c>
      <c r="K11" s="445">
        <v>208</v>
      </c>
      <c r="L11" s="439">
        <v>208</v>
      </c>
      <c r="M11" s="445">
        <v>7</v>
      </c>
      <c r="N11" s="331">
        <v>3.37</v>
      </c>
      <c r="O11" s="332">
        <v>59.33</v>
      </c>
      <c r="P11" s="321">
        <v>9843.44</v>
      </c>
      <c r="Q11" s="357">
        <v>38407.5</v>
      </c>
      <c r="R11" s="333"/>
      <c r="S11" s="321"/>
      <c r="T11" s="334"/>
      <c r="U11" s="425"/>
      <c r="V11" s="480"/>
      <c r="W11" s="481"/>
      <c r="X11" s="359"/>
    </row>
    <row r="12" spans="1:24" s="60" customFormat="1" ht="27" customHeight="1" x14ac:dyDescent="0.15">
      <c r="A12" s="327"/>
      <c r="B12" s="328" t="s">
        <v>427</v>
      </c>
      <c r="C12" s="345" t="s">
        <v>423</v>
      </c>
      <c r="D12" s="330"/>
      <c r="E12" s="328" t="s">
        <v>344</v>
      </c>
      <c r="F12" s="328" t="s">
        <v>428</v>
      </c>
      <c r="G12" s="328"/>
      <c r="H12" s="329">
        <v>87</v>
      </c>
      <c r="I12" s="329">
        <v>3</v>
      </c>
      <c r="J12" s="321">
        <v>12241.74</v>
      </c>
      <c r="K12" s="446">
        <v>87</v>
      </c>
      <c r="L12" s="511">
        <v>236</v>
      </c>
      <c r="M12" s="446">
        <v>7</v>
      </c>
      <c r="N12" s="331">
        <v>2.97</v>
      </c>
      <c r="O12" s="332">
        <v>52.28</v>
      </c>
      <c r="P12" s="321">
        <v>8673.77</v>
      </c>
      <c r="Q12" s="503">
        <v>37237.83</v>
      </c>
      <c r="R12" s="348"/>
      <c r="S12" s="321"/>
      <c r="T12" s="334"/>
      <c r="U12" s="425"/>
      <c r="V12" s="480"/>
      <c r="W12" s="481"/>
      <c r="X12" s="359"/>
    </row>
    <row r="13" spans="1:24" s="60" customFormat="1" ht="27" customHeight="1" x14ac:dyDescent="0.15">
      <c r="A13" s="327"/>
      <c r="B13" s="328" t="s">
        <v>429</v>
      </c>
      <c r="C13" s="345" t="s">
        <v>423</v>
      </c>
      <c r="D13" s="330"/>
      <c r="E13" s="328" t="s">
        <v>344</v>
      </c>
      <c r="F13" s="328" t="s">
        <v>430</v>
      </c>
      <c r="G13" s="328"/>
      <c r="H13" s="329">
        <v>149</v>
      </c>
      <c r="I13" s="329">
        <v>4</v>
      </c>
      <c r="J13" s="321">
        <v>16322.32</v>
      </c>
      <c r="K13" s="446">
        <v>149</v>
      </c>
      <c r="L13" s="512"/>
      <c r="M13" s="446"/>
      <c r="N13" s="331"/>
      <c r="O13" s="332"/>
      <c r="P13" s="321"/>
      <c r="Q13" s="505"/>
      <c r="R13" s="348"/>
      <c r="S13" s="321"/>
      <c r="T13" s="334"/>
      <c r="U13" s="425"/>
      <c r="V13" s="480"/>
      <c r="W13" s="481"/>
      <c r="X13" s="359"/>
    </row>
    <row r="14" spans="1:24" s="60" customFormat="1" ht="27" customHeight="1" x14ac:dyDescent="0.15">
      <c r="A14" s="349">
        <v>78</v>
      </c>
      <c r="B14" s="350"/>
      <c r="C14" s="351" t="s">
        <v>423</v>
      </c>
      <c r="D14" s="352" t="s">
        <v>431</v>
      </c>
      <c r="E14" s="350"/>
      <c r="F14" s="350"/>
      <c r="G14" s="350" t="s">
        <v>432</v>
      </c>
      <c r="H14" s="337"/>
      <c r="I14" s="337"/>
      <c r="J14" s="341">
        <v>0</v>
      </c>
      <c r="K14" s="448"/>
      <c r="L14" s="449"/>
      <c r="M14" s="448"/>
      <c r="N14" s="353"/>
      <c r="O14" s="354"/>
      <c r="P14" s="341"/>
      <c r="Q14" s="355">
        <v>107168.37</v>
      </c>
      <c r="R14" s="356"/>
      <c r="S14" s="341">
        <v>4286.7299999999996</v>
      </c>
      <c r="T14" s="343">
        <v>2</v>
      </c>
      <c r="U14" s="427">
        <v>102879.64</v>
      </c>
      <c r="V14" s="480">
        <v>1274</v>
      </c>
      <c r="W14" s="481">
        <v>1660</v>
      </c>
      <c r="X14" s="359"/>
    </row>
    <row r="15" spans="1:24" s="60" customFormat="1" ht="27" customHeight="1" x14ac:dyDescent="0.15">
      <c r="A15" s="317"/>
      <c r="B15" s="318" t="s">
        <v>482</v>
      </c>
      <c r="C15" s="344" t="s">
        <v>483</v>
      </c>
      <c r="D15" s="320"/>
      <c r="E15" s="318" t="s">
        <v>484</v>
      </c>
      <c r="F15" s="318" t="s">
        <v>485</v>
      </c>
      <c r="G15" s="318" t="s">
        <v>486</v>
      </c>
      <c r="H15" s="319">
        <v>231</v>
      </c>
      <c r="I15" s="319">
        <v>2</v>
      </c>
      <c r="J15" s="324">
        <v>8161.16</v>
      </c>
      <c r="K15" s="444">
        <v>231</v>
      </c>
      <c r="L15" s="437">
        <v>231</v>
      </c>
      <c r="M15" s="444">
        <v>2</v>
      </c>
      <c r="N15" s="322">
        <v>0.87</v>
      </c>
      <c r="O15" s="323">
        <v>15.32</v>
      </c>
      <c r="P15" s="324">
        <v>2541.7399999999998</v>
      </c>
      <c r="Q15" s="324">
        <v>10702.9</v>
      </c>
      <c r="R15" s="325"/>
      <c r="S15" s="324"/>
      <c r="T15" s="326"/>
      <c r="U15" s="423"/>
      <c r="V15" s="478"/>
      <c r="W15" s="479"/>
      <c r="X15" s="359"/>
    </row>
    <row r="16" spans="1:24" s="60" customFormat="1" ht="27" customHeight="1" x14ac:dyDescent="0.15">
      <c r="A16" s="327"/>
      <c r="B16" s="328" t="s">
        <v>487</v>
      </c>
      <c r="C16" s="345" t="s">
        <v>483</v>
      </c>
      <c r="D16" s="330"/>
      <c r="E16" s="328" t="s">
        <v>484</v>
      </c>
      <c r="F16" s="328" t="s">
        <v>488</v>
      </c>
      <c r="G16" s="328" t="s">
        <v>486</v>
      </c>
      <c r="H16" s="329">
        <v>355</v>
      </c>
      <c r="I16" s="329">
        <v>3</v>
      </c>
      <c r="J16" s="321">
        <v>12241.74</v>
      </c>
      <c r="K16" s="445">
        <v>355</v>
      </c>
      <c r="L16" s="439">
        <v>355</v>
      </c>
      <c r="M16" s="445">
        <v>3</v>
      </c>
      <c r="N16" s="331">
        <v>0.85</v>
      </c>
      <c r="O16" s="332">
        <v>14.96</v>
      </c>
      <c r="P16" s="321">
        <v>2482.0100000000002</v>
      </c>
      <c r="Q16" s="321">
        <v>14723.75</v>
      </c>
      <c r="R16" s="333"/>
      <c r="S16" s="321"/>
      <c r="T16" s="334"/>
      <c r="U16" s="425"/>
      <c r="V16" s="480"/>
      <c r="W16" s="481"/>
      <c r="X16" s="359"/>
    </row>
    <row r="17" spans="1:24" s="60" customFormat="1" ht="27" customHeight="1" x14ac:dyDescent="0.15">
      <c r="A17" s="335">
        <v>86</v>
      </c>
      <c r="B17" s="336"/>
      <c r="C17" s="347" t="s">
        <v>483</v>
      </c>
      <c r="D17" s="338" t="s">
        <v>489</v>
      </c>
      <c r="E17" s="336"/>
      <c r="F17" s="336"/>
      <c r="G17" s="336" t="s">
        <v>486</v>
      </c>
      <c r="H17" s="337"/>
      <c r="I17" s="337"/>
      <c r="J17" s="341">
        <v>0</v>
      </c>
      <c r="K17" s="447"/>
      <c r="L17" s="441"/>
      <c r="M17" s="447"/>
      <c r="N17" s="339"/>
      <c r="O17" s="340"/>
      <c r="P17" s="341"/>
      <c r="Q17" s="341">
        <v>25426.65</v>
      </c>
      <c r="R17" s="342"/>
      <c r="S17" s="341">
        <v>1017.07</v>
      </c>
      <c r="T17" s="343">
        <v>2</v>
      </c>
      <c r="U17" s="427">
        <v>24407.58</v>
      </c>
      <c r="V17" s="482">
        <v>1282</v>
      </c>
      <c r="W17" s="483">
        <v>1668</v>
      </c>
      <c r="X17" s="359"/>
    </row>
    <row r="18" spans="1:24" s="60" customFormat="1" ht="27" customHeight="1" x14ac:dyDescent="0.15">
      <c r="A18" s="273">
        <v>92</v>
      </c>
      <c r="B18" s="274" t="s">
        <v>512</v>
      </c>
      <c r="C18" s="283" t="s">
        <v>513</v>
      </c>
      <c r="D18" s="291" t="s">
        <v>514</v>
      </c>
      <c r="E18" s="274" t="s">
        <v>344</v>
      </c>
      <c r="F18" s="274" t="s">
        <v>515</v>
      </c>
      <c r="G18" s="278" t="s">
        <v>516</v>
      </c>
      <c r="H18" s="273">
        <v>100</v>
      </c>
      <c r="I18" s="273">
        <v>7</v>
      </c>
      <c r="J18" s="284">
        <v>28564.06</v>
      </c>
      <c r="K18" s="451">
        <v>100</v>
      </c>
      <c r="L18" s="431">
        <v>100</v>
      </c>
      <c r="M18" s="451">
        <v>7</v>
      </c>
      <c r="N18" s="294">
        <v>7</v>
      </c>
      <c r="O18" s="295">
        <v>123.23</v>
      </c>
      <c r="P18" s="284">
        <v>20445.09</v>
      </c>
      <c r="Q18" s="284">
        <v>49009.15</v>
      </c>
      <c r="R18" s="275"/>
      <c r="S18" s="284">
        <v>1960.37</v>
      </c>
      <c r="T18" s="301">
        <v>2</v>
      </c>
      <c r="U18" s="284">
        <v>47046.78</v>
      </c>
      <c r="V18" s="457">
        <v>1287</v>
      </c>
      <c r="W18" s="457">
        <v>1673</v>
      </c>
      <c r="X18" s="359"/>
    </row>
    <row r="19" spans="1:24" s="276" customFormat="1" ht="20.25" customHeight="1" x14ac:dyDescent="0.2">
      <c r="A19" s="417"/>
      <c r="B19" s="368"/>
      <c r="C19" s="418"/>
      <c r="D19" s="417"/>
      <c r="E19" s="417"/>
      <c r="F19" s="417"/>
      <c r="G19" s="308" t="s">
        <v>517</v>
      </c>
      <c r="H19" s="307">
        <v>9502</v>
      </c>
      <c r="I19" s="304">
        <v>194</v>
      </c>
      <c r="J19" s="305">
        <v>791632.52</v>
      </c>
      <c r="K19" s="304">
        <v>9502</v>
      </c>
      <c r="L19" s="304"/>
      <c r="M19" s="304">
        <v>194</v>
      </c>
      <c r="N19" s="304"/>
      <c r="O19" s="304"/>
      <c r="P19" s="305">
        <v>712273.15</v>
      </c>
      <c r="Q19" s="305">
        <v>1503905.67</v>
      </c>
      <c r="R19" s="304"/>
      <c r="S19" s="305">
        <v>58513</v>
      </c>
      <c r="T19" s="306">
        <v>176</v>
      </c>
      <c r="U19" s="305">
        <v>1445216.67</v>
      </c>
      <c r="V19" s="485"/>
      <c r="W19" s="485"/>
    </row>
    <row r="20" spans="1:24" s="60" customFormat="1" x14ac:dyDescent="0.2">
      <c r="A20" s="359"/>
      <c r="B20" s="359"/>
      <c r="C20" s="360"/>
      <c r="D20" s="361"/>
      <c r="E20" s="361"/>
      <c r="F20" s="361"/>
      <c r="G20" s="361"/>
      <c r="H20" s="362"/>
      <c r="I20" s="363"/>
      <c r="J20" s="364"/>
      <c r="K20" s="399"/>
      <c r="L20" s="399"/>
      <c r="M20" s="399"/>
      <c r="N20" s="365"/>
      <c r="O20" s="365"/>
      <c r="P20" s="366"/>
      <c r="Q20" s="367"/>
      <c r="R20" s="359"/>
      <c r="S20" s="359"/>
      <c r="T20" s="359"/>
      <c r="U20" s="359"/>
      <c r="V20" s="475"/>
      <c r="W20" s="475"/>
      <c r="X20" s="359"/>
    </row>
    <row r="21" spans="1:24" s="60" customFormat="1" x14ac:dyDescent="0.2">
      <c r="A21" s="359" t="s">
        <v>518</v>
      </c>
      <c r="B21" s="359"/>
      <c r="C21" s="360"/>
      <c r="D21" s="361"/>
      <c r="E21" s="361"/>
      <c r="F21" s="361"/>
      <c r="G21" s="361"/>
      <c r="H21" s="359"/>
      <c r="I21" s="363"/>
      <c r="J21" s="369"/>
      <c r="K21" s="399"/>
      <c r="L21" s="399"/>
      <c r="M21" s="399"/>
      <c r="N21" s="365"/>
      <c r="O21" s="365"/>
      <c r="P21" s="366"/>
      <c r="Q21" s="367"/>
      <c r="R21" s="359"/>
      <c r="S21" s="359"/>
      <c r="T21" s="359"/>
      <c r="U21" s="359"/>
      <c r="V21" s="475"/>
      <c r="W21" s="475"/>
    </row>
    <row r="22" spans="1:24" s="60" customFormat="1" ht="12.75" x14ac:dyDescent="0.2">
      <c r="A22" s="359"/>
      <c r="B22" s="359"/>
      <c r="C22" s="360"/>
      <c r="D22" s="361"/>
      <c r="E22" s="361"/>
      <c r="F22" s="361"/>
      <c r="G22" s="361"/>
      <c r="H22" s="362"/>
      <c r="I22" s="363"/>
      <c r="J22" s="364"/>
      <c r="K22" s="399"/>
      <c r="L22" s="399"/>
      <c r="M22" s="399"/>
      <c r="N22" s="365"/>
      <c r="O22" s="365"/>
      <c r="P22" s="366"/>
      <c r="Q22" s="359"/>
      <c r="R22" s="359"/>
      <c r="S22" s="368"/>
      <c r="T22" s="359"/>
      <c r="U22" s="359"/>
      <c r="V22" s="475"/>
      <c r="W22" s="475"/>
      <c r="X22" s="359"/>
    </row>
    <row r="23" spans="1:24" s="60" customFormat="1" x14ac:dyDescent="0.2">
      <c r="A23" s="359"/>
      <c r="B23" s="359"/>
      <c r="C23" s="360"/>
      <c r="D23" s="361"/>
      <c r="E23" s="361"/>
      <c r="F23" s="361"/>
      <c r="G23" s="361"/>
      <c r="H23" s="362"/>
      <c r="I23" s="363"/>
      <c r="J23" s="364"/>
      <c r="K23" s="399"/>
      <c r="L23" s="399"/>
      <c r="M23" s="399"/>
      <c r="N23" s="365"/>
      <c r="O23" s="365"/>
      <c r="P23" s="370"/>
      <c r="Q23" s="365" t="s">
        <v>519</v>
      </c>
      <c r="R23" s="359"/>
      <c r="S23" s="368"/>
      <c r="T23" s="359"/>
      <c r="U23" s="359"/>
      <c r="V23" s="475"/>
      <c r="W23" s="475"/>
      <c r="X23" s="359"/>
    </row>
    <row r="24" spans="1:24" s="60" customFormat="1" x14ac:dyDescent="0.2">
      <c r="A24" s="359"/>
      <c r="B24" s="359"/>
      <c r="C24" s="360"/>
      <c r="D24" s="361"/>
      <c r="E24" s="361"/>
      <c r="F24" s="361"/>
      <c r="G24" s="361"/>
      <c r="H24" s="362"/>
      <c r="I24" s="363"/>
      <c r="J24" s="364"/>
      <c r="K24" s="399"/>
      <c r="L24" s="399"/>
      <c r="M24" s="399"/>
      <c r="N24" s="365"/>
      <c r="O24" s="365"/>
      <c r="P24" s="370"/>
      <c r="Q24" s="365" t="s">
        <v>520</v>
      </c>
      <c r="R24" s="359"/>
      <c r="S24" s="368"/>
      <c r="T24" s="359"/>
      <c r="U24" s="359"/>
      <c r="V24" s="475"/>
      <c r="W24" s="475"/>
      <c r="X24" s="359"/>
    </row>
    <row r="25" spans="1:24" s="60" customFormat="1" ht="12.75" x14ac:dyDescent="0.2">
      <c r="A25" s="359"/>
      <c r="B25" s="359"/>
      <c r="C25" s="360"/>
      <c r="D25" s="361"/>
      <c r="E25" s="361"/>
      <c r="F25" s="361"/>
      <c r="G25" s="361"/>
      <c r="H25" s="362"/>
      <c r="I25" s="363"/>
      <c r="J25" s="371"/>
      <c r="K25" s="399"/>
      <c r="L25" s="399"/>
      <c r="M25" s="399"/>
      <c r="N25" s="365"/>
      <c r="O25" s="365"/>
      <c r="P25" s="372"/>
      <c r="Q25" s="365" t="s">
        <v>521</v>
      </c>
      <c r="R25" s="359"/>
      <c r="S25" s="368"/>
      <c r="T25" s="359"/>
      <c r="U25" s="359"/>
      <c r="V25" s="475"/>
      <c r="W25" s="475"/>
      <c r="X25" s="359"/>
    </row>
    <row r="26" spans="1:24" s="60" customFormat="1" ht="12.75" x14ac:dyDescent="0.2">
      <c r="A26" s="359"/>
      <c r="B26" s="359"/>
      <c r="C26" s="360"/>
      <c r="D26" s="361"/>
      <c r="E26" s="361"/>
      <c r="F26" s="361"/>
      <c r="G26" s="361"/>
      <c r="H26" s="362"/>
      <c r="I26" s="363"/>
      <c r="J26" s="364"/>
      <c r="K26" s="399"/>
      <c r="L26" s="399"/>
      <c r="M26" s="399"/>
      <c r="N26" s="365"/>
      <c r="O26" s="365"/>
      <c r="P26" s="372"/>
      <c r="Q26" s="365" t="s">
        <v>522</v>
      </c>
      <c r="R26" s="359"/>
      <c r="S26" s="368"/>
      <c r="T26" s="359"/>
      <c r="U26" s="359"/>
      <c r="V26" s="475"/>
      <c r="W26" s="475"/>
      <c r="X26" s="359"/>
    </row>
    <row r="27" spans="1:24" s="60" customFormat="1" hidden="1" x14ac:dyDescent="0.2">
      <c r="A27" s="373" t="s">
        <v>523</v>
      </c>
      <c r="B27" s="359"/>
      <c r="C27" s="360"/>
      <c r="D27" s="361"/>
      <c r="E27" s="361"/>
      <c r="F27" s="361"/>
      <c r="G27" s="361"/>
      <c r="H27" s="362"/>
      <c r="I27" s="363"/>
      <c r="J27" s="364"/>
      <c r="K27" s="399"/>
      <c r="L27" s="399"/>
      <c r="M27" s="399"/>
      <c r="N27" s="365"/>
      <c r="O27" s="365"/>
      <c r="P27" s="366"/>
      <c r="Q27" s="374"/>
      <c r="R27" s="359"/>
      <c r="S27" s="368"/>
      <c r="T27" s="359"/>
      <c r="U27" s="359"/>
      <c r="V27" s="475"/>
      <c r="W27" s="475"/>
      <c r="X27" s="359"/>
    </row>
    <row r="28" spans="1:24" s="60" customFormat="1" ht="15.75" hidden="1" x14ac:dyDescent="0.25">
      <c r="A28" s="375" t="s">
        <v>524</v>
      </c>
      <c r="B28" s="376"/>
      <c r="C28" s="360"/>
      <c r="D28" s="361"/>
      <c r="E28" s="361"/>
      <c r="F28" s="361"/>
      <c r="G28" s="361"/>
      <c r="H28" s="362"/>
      <c r="I28" s="363"/>
      <c r="J28" s="377"/>
      <c r="K28" s="399"/>
      <c r="L28" s="399"/>
      <c r="M28" s="399"/>
      <c r="N28" s="365"/>
      <c r="O28" s="365"/>
      <c r="P28" s="366"/>
      <c r="Q28" s="374"/>
      <c r="R28" s="359"/>
      <c r="S28" s="368"/>
      <c r="T28" s="359"/>
      <c r="U28" s="359"/>
      <c r="V28" s="475"/>
      <c r="W28" s="475"/>
      <c r="X28" s="359"/>
    </row>
    <row r="29" spans="1:24" s="60" customFormat="1" hidden="1" x14ac:dyDescent="0.2">
      <c r="A29" s="378" t="s">
        <v>525</v>
      </c>
      <c r="B29" s="378">
        <v>18</v>
      </c>
      <c r="C29" s="360"/>
      <c r="D29" s="361"/>
      <c r="E29" s="361"/>
      <c r="F29" s="361"/>
      <c r="G29" s="361"/>
      <c r="H29" s="362"/>
      <c r="I29" s="363"/>
      <c r="J29" s="379"/>
      <c r="K29" s="399"/>
      <c r="L29" s="399"/>
      <c r="M29" s="399"/>
      <c r="N29" s="365"/>
      <c r="O29" s="365"/>
      <c r="P29" s="366"/>
      <c r="Q29" s="374"/>
      <c r="R29" s="359"/>
      <c r="S29" s="368"/>
      <c r="T29" s="359"/>
      <c r="U29" s="359"/>
      <c r="V29" s="475"/>
      <c r="W29" s="475"/>
      <c r="X29" s="359"/>
    </row>
    <row r="30" spans="1:24" s="60" customFormat="1" hidden="1" x14ac:dyDescent="0.2">
      <c r="A30" s="378" t="s">
        <v>526</v>
      </c>
      <c r="B30" s="378">
        <v>278</v>
      </c>
      <c r="C30" s="360"/>
      <c r="D30" s="361"/>
      <c r="E30" s="361"/>
      <c r="F30" s="361"/>
      <c r="G30" s="361"/>
      <c r="H30" s="362"/>
      <c r="I30" s="363"/>
      <c r="J30" s="380"/>
      <c r="K30" s="399"/>
      <c r="L30" s="399"/>
      <c r="M30" s="399"/>
      <c r="N30" s="365"/>
      <c r="O30" s="365"/>
      <c r="P30" s="366"/>
      <c r="Q30" s="374"/>
      <c r="R30" s="359"/>
      <c r="S30" s="368"/>
      <c r="T30" s="359"/>
      <c r="U30" s="359"/>
      <c r="V30" s="475"/>
      <c r="W30" s="475"/>
      <c r="X30" s="359"/>
    </row>
    <row r="31" spans="1:24" s="60" customFormat="1" hidden="1" x14ac:dyDescent="0.2">
      <c r="A31" s="378" t="s">
        <v>527</v>
      </c>
      <c r="B31" s="378">
        <v>34</v>
      </c>
      <c r="C31" s="360"/>
      <c r="D31" s="361"/>
      <c r="E31" s="361"/>
      <c r="F31" s="361"/>
      <c r="G31" s="361"/>
      <c r="H31" s="362"/>
      <c r="I31" s="363"/>
      <c r="J31" s="379"/>
      <c r="K31" s="399"/>
      <c r="L31" s="399"/>
      <c r="M31" s="399"/>
      <c r="N31" s="365"/>
      <c r="O31" s="365"/>
      <c r="P31" s="366"/>
      <c r="Q31" s="374"/>
      <c r="R31" s="359"/>
      <c r="S31" s="368"/>
      <c r="T31" s="359"/>
      <c r="U31" s="359"/>
      <c r="V31" s="475"/>
      <c r="W31" s="475"/>
      <c r="X31" s="359"/>
    </row>
    <row r="32" spans="1:24" s="60" customFormat="1" hidden="1" x14ac:dyDescent="0.2">
      <c r="A32" s="378" t="s">
        <v>528</v>
      </c>
      <c r="B32" s="378">
        <v>194</v>
      </c>
      <c r="C32" s="360"/>
      <c r="D32" s="361"/>
      <c r="E32" s="361"/>
      <c r="F32" s="361"/>
      <c r="G32" s="361"/>
      <c r="H32" s="362"/>
      <c r="I32" s="363"/>
      <c r="J32" s="364"/>
      <c r="K32" s="399"/>
      <c r="L32" s="399"/>
      <c r="M32" s="399"/>
      <c r="N32" s="365"/>
      <c r="O32" s="365"/>
      <c r="P32" s="366"/>
      <c r="Q32" s="374"/>
      <c r="R32" s="359"/>
      <c r="S32" s="368"/>
      <c r="T32" s="359"/>
      <c r="U32" s="359"/>
      <c r="V32" s="475"/>
      <c r="W32" s="475"/>
      <c r="X32" s="359"/>
    </row>
    <row r="33" spans="1:24" s="60" customFormat="1" hidden="1" x14ac:dyDescent="0.2">
      <c r="A33" s="378" t="s">
        <v>529</v>
      </c>
      <c r="B33" s="378">
        <v>127</v>
      </c>
      <c r="C33" s="360"/>
      <c r="D33" s="361"/>
      <c r="E33" s="361"/>
      <c r="F33" s="361"/>
      <c r="G33" s="361"/>
      <c r="H33" s="362"/>
      <c r="I33" s="363"/>
      <c r="J33" s="364"/>
      <c r="K33" s="399"/>
      <c r="L33" s="399"/>
      <c r="M33" s="399"/>
      <c r="N33" s="365"/>
      <c r="O33" s="365"/>
      <c r="P33" s="366"/>
      <c r="Q33" s="374"/>
      <c r="R33" s="359"/>
      <c r="S33" s="368"/>
      <c r="T33" s="359"/>
      <c r="U33" s="359"/>
      <c r="V33" s="475"/>
      <c r="W33" s="475"/>
      <c r="X33" s="359"/>
    </row>
    <row r="34" spans="1:24" s="60" customFormat="1" hidden="1" x14ac:dyDescent="0.2">
      <c r="A34" s="378" t="s">
        <v>530</v>
      </c>
      <c r="B34" s="378">
        <v>368</v>
      </c>
      <c r="C34" s="360"/>
      <c r="D34" s="361"/>
      <c r="E34" s="361"/>
      <c r="F34" s="361"/>
      <c r="G34" s="361"/>
      <c r="H34" s="362"/>
      <c r="I34" s="363"/>
      <c r="J34" s="364"/>
      <c r="K34" s="399"/>
      <c r="L34" s="399"/>
      <c r="M34" s="399"/>
      <c r="N34" s="365"/>
      <c r="O34" s="365"/>
      <c r="P34" s="366"/>
      <c r="Q34" s="374"/>
      <c r="R34" s="359"/>
      <c r="S34" s="368"/>
      <c r="T34" s="359"/>
      <c r="U34" s="359"/>
      <c r="V34" s="475"/>
      <c r="W34" s="475"/>
      <c r="X34" s="359"/>
    </row>
    <row r="35" spans="1:24" s="60" customFormat="1" hidden="1" x14ac:dyDescent="0.2">
      <c r="A35" s="378" t="s">
        <v>531</v>
      </c>
      <c r="B35" s="381">
        <v>241</v>
      </c>
      <c r="C35" s="360"/>
      <c r="D35" s="361"/>
      <c r="E35" s="361"/>
      <c r="F35" s="361"/>
      <c r="G35" s="361"/>
      <c r="H35" s="362"/>
      <c r="I35" s="363"/>
      <c r="J35" s="364"/>
      <c r="K35" s="399"/>
      <c r="L35" s="399"/>
      <c r="M35" s="399"/>
      <c r="N35" s="365"/>
      <c r="O35" s="365"/>
      <c r="P35" s="366"/>
      <c r="Q35" s="374"/>
      <c r="R35" s="359"/>
      <c r="S35" s="368"/>
      <c r="T35" s="359"/>
      <c r="U35" s="359"/>
      <c r="V35" s="475"/>
      <c r="W35" s="475"/>
      <c r="X35" s="359"/>
    </row>
    <row r="36" spans="1:24" s="60" customFormat="1" ht="15.75" hidden="1" thickBot="1" x14ac:dyDescent="0.25">
      <c r="A36" s="378"/>
      <c r="B36" s="382">
        <v>1260</v>
      </c>
      <c r="C36" s="360"/>
      <c r="D36" s="361"/>
      <c r="E36" s="361"/>
      <c r="F36" s="361"/>
      <c r="G36" s="361"/>
      <c r="H36" s="362"/>
      <c r="I36" s="363"/>
      <c r="J36" s="364"/>
      <c r="K36" s="399"/>
      <c r="L36" s="399"/>
      <c r="M36" s="399"/>
      <c r="N36" s="365"/>
      <c r="O36" s="365"/>
      <c r="P36" s="366"/>
      <c r="Q36" s="374"/>
      <c r="R36" s="359"/>
      <c r="S36" s="368"/>
      <c r="T36" s="359"/>
      <c r="U36" s="359"/>
      <c r="V36" s="475"/>
      <c r="W36" s="475"/>
      <c r="X36" s="359"/>
    </row>
    <row r="37" spans="1:24" s="60" customFormat="1" x14ac:dyDescent="0.2">
      <c r="A37" s="383"/>
      <c r="B37" s="359"/>
      <c r="C37" s="360"/>
      <c r="D37" s="361"/>
      <c r="E37" s="361"/>
      <c r="F37" s="361"/>
      <c r="G37" s="361"/>
      <c r="H37" s="362"/>
      <c r="I37" s="363"/>
      <c r="J37" s="364"/>
      <c r="K37" s="399"/>
      <c r="L37" s="399"/>
      <c r="M37" s="399"/>
      <c r="N37" s="365"/>
      <c r="O37" s="365"/>
      <c r="P37" s="366"/>
      <c r="Q37" s="374"/>
      <c r="R37" s="359"/>
      <c r="S37" s="368"/>
      <c r="T37" s="359"/>
      <c r="U37" s="359"/>
      <c r="V37" s="475"/>
      <c r="W37" s="475"/>
      <c r="X37" s="359"/>
    </row>
    <row r="38" spans="1:24" x14ac:dyDescent="0.15">
      <c r="Q38" s="15"/>
    </row>
    <row r="39" spans="1:24" x14ac:dyDescent="0.15">
      <c r="F39" s="1"/>
      <c r="G39" s="488"/>
      <c r="H39" s="487" t="s">
        <v>23</v>
      </c>
      <c r="I39" s="487" t="s">
        <v>532</v>
      </c>
      <c r="Q39" s="15"/>
    </row>
    <row r="40" spans="1:24" x14ac:dyDescent="0.15">
      <c r="F40" s="1"/>
      <c r="G40" s="457" t="s">
        <v>533</v>
      </c>
      <c r="H40" s="487">
        <v>1288</v>
      </c>
      <c r="I40" s="487">
        <v>1674</v>
      </c>
      <c r="Q40" s="15"/>
    </row>
    <row r="41" spans="1:24" x14ac:dyDescent="0.15">
      <c r="F41" s="1"/>
      <c r="G41" s="457" t="s">
        <v>21</v>
      </c>
      <c r="H41" s="487">
        <v>1289</v>
      </c>
      <c r="I41" s="487">
        <v>1675</v>
      </c>
      <c r="Q41" s="15"/>
    </row>
    <row r="42" spans="1:24" x14ac:dyDescent="0.15">
      <c r="Q42" s="15"/>
    </row>
    <row r="43" spans="1:24" x14ac:dyDescent="0.15">
      <c r="H43" s="1"/>
      <c r="Q43" s="15"/>
    </row>
    <row r="44" spans="1:24" x14ac:dyDescent="0.15">
      <c r="Q44" s="15"/>
    </row>
    <row r="45" spans="1:24" x14ac:dyDescent="0.15">
      <c r="Q45" s="15"/>
    </row>
    <row r="46" spans="1:24" x14ac:dyDescent="0.15">
      <c r="Q46" s="15"/>
    </row>
    <row r="47" spans="1:24" x14ac:dyDescent="0.15">
      <c r="Q47" s="15"/>
    </row>
    <row r="48" spans="1:24" x14ac:dyDescent="0.15">
      <c r="Q48" s="15"/>
    </row>
    <row r="49" spans="17:17" x14ac:dyDescent="0.15">
      <c r="Q49" s="15"/>
    </row>
    <row r="50" spans="17:17" x14ac:dyDescent="0.15">
      <c r="Q50" s="15"/>
    </row>
    <row r="51" spans="17:17" x14ac:dyDescent="0.15">
      <c r="Q51" s="15"/>
    </row>
  </sheetData>
  <mergeCells count="4">
    <mergeCell ref="E5:I5"/>
    <mergeCell ref="N9:O9"/>
    <mergeCell ref="L12:L13"/>
    <mergeCell ref="Q12:Q13"/>
  </mergeCells>
  <conditionalFormatting sqref="C1:C1048576">
    <cfRule type="duplicateValues" dxfId="15" priority="1229"/>
  </conditionalFormatting>
  <conditionalFormatting sqref="G5">
    <cfRule type="duplicateValues" dxfId="14" priority="41"/>
  </conditionalFormatting>
  <conditionalFormatting sqref="H19:U19">
    <cfRule type="containsText" dxfId="13" priority="42" operator="containsText" text="vero">
      <formula>NOT(ISERROR(SEARCH("vero",H19)))</formula>
    </cfRule>
    <cfRule type="cellIs" dxfId="12" priority="44" stopIfTrue="1" operator="equal">
      <formula>"sì"</formula>
    </cfRule>
    <cfRule type="cellIs" dxfId="11" priority="47" stopIfTrue="1" operator="equal">
      <formula>"sì"</formula>
    </cfRule>
    <cfRule type="cellIs" dxfId="10" priority="48" stopIfTrue="1" operator="equal">
      <formula>"sì"</formula>
    </cfRule>
  </conditionalFormatting>
  <conditionalFormatting sqref="Q10:Q12 P10:P17 A10:J18 S10:U18 P18:Q18">
    <cfRule type="containsText" dxfId="9" priority="1222" operator="containsText" text="vero">
      <formula>NOT(ISERROR(SEARCH("vero",A10)))</formula>
    </cfRule>
    <cfRule type="cellIs" dxfId="8" priority="1223" stopIfTrue="1" operator="equal">
      <formula>"sì"</formula>
    </cfRule>
    <cfRule type="cellIs" dxfId="7" priority="1226" stopIfTrue="1" operator="equal">
      <formula>"sì"</formula>
    </cfRule>
    <cfRule type="cellIs" dxfId="6" priority="1227" stopIfTrue="1" operator="equal">
      <formula>"sì"</formula>
    </cfRule>
  </conditionalFormatting>
  <conditionalFormatting sqref="Q14:Q17">
    <cfRule type="containsText" dxfId="5" priority="105" operator="containsText" text="vero">
      <formula>NOT(ISERROR(SEARCH("vero",Q14)))</formula>
    </cfRule>
    <cfRule type="cellIs" dxfId="4" priority="107" stopIfTrue="1" operator="equal">
      <formula>"sì"</formula>
    </cfRule>
    <cfRule type="cellIs" dxfId="3" priority="110" stopIfTrue="1" operator="equal">
      <formula>"sì"</formula>
    </cfRule>
    <cfRule type="cellIs" dxfId="2" priority="111" stopIfTrue="1" operator="equal">
      <formula>"sì"</formula>
    </cfRule>
  </conditionalFormatting>
  <conditionalFormatting sqref="S9:W9">
    <cfRule type="containsText" dxfId="1" priority="1228" operator="containsText" text="SI">
      <formula>NOT(ISERROR(SEARCH("SI",S9)))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7252-EB9B-415B-BFE3-8EB412EED6AB}">
  <dimension ref="A1:D134"/>
  <sheetViews>
    <sheetView tabSelected="1" workbookViewId="0">
      <selection activeCell="C5" sqref="C5:C134"/>
    </sheetView>
  </sheetViews>
  <sheetFormatPr defaultRowHeight="16.5" customHeight="1" x14ac:dyDescent="0.15"/>
  <cols>
    <col min="1" max="1" width="95.7109375" customWidth="1"/>
    <col min="2" max="2" width="14.140625" customWidth="1"/>
    <col min="3" max="3" width="10.85546875" customWidth="1"/>
    <col min="4" max="4" width="79.42578125" bestFit="1" customWidth="1"/>
  </cols>
  <sheetData>
    <row r="1" spans="1:4" ht="30" customHeight="1" x14ac:dyDescent="0.15">
      <c r="A1" s="521" t="s">
        <v>1738</v>
      </c>
      <c r="B1" s="521"/>
      <c r="C1" s="521"/>
      <c r="D1" s="521"/>
    </row>
    <row r="2" spans="1:4" ht="30" customHeight="1" x14ac:dyDescent="0.15">
      <c r="A2" s="521" t="s">
        <v>1739</v>
      </c>
      <c r="B2" s="521"/>
      <c r="C2" s="521"/>
      <c r="D2" s="521"/>
    </row>
    <row r="3" spans="1:4" ht="11.25" x14ac:dyDescent="0.15">
      <c r="A3" s="493"/>
      <c r="B3" s="493"/>
      <c r="C3" s="493"/>
      <c r="D3" s="493"/>
    </row>
    <row r="4" spans="1:4" ht="11.25" x14ac:dyDescent="0.15">
      <c r="A4" s="490" t="s">
        <v>1906</v>
      </c>
      <c r="B4" s="491" t="s">
        <v>8</v>
      </c>
      <c r="C4" s="492" t="s">
        <v>1908</v>
      </c>
      <c r="D4" s="490" t="s">
        <v>1907</v>
      </c>
    </row>
    <row r="5" spans="1:4" ht="30" customHeight="1" x14ac:dyDescent="0.15">
      <c r="A5" s="496" t="s">
        <v>1740</v>
      </c>
      <c r="B5" s="497">
        <v>83001970264</v>
      </c>
      <c r="C5" s="498">
        <v>13973.07</v>
      </c>
      <c r="D5" s="499" t="s">
        <v>1751</v>
      </c>
    </row>
    <row r="6" spans="1:4" ht="30" customHeight="1" x14ac:dyDescent="0.15">
      <c r="A6" s="496" t="s">
        <v>1752</v>
      </c>
      <c r="B6" s="497">
        <v>83001970264</v>
      </c>
      <c r="C6" s="498">
        <v>7109.55</v>
      </c>
      <c r="D6" s="499" t="s">
        <v>1751</v>
      </c>
    </row>
    <row r="7" spans="1:4" ht="30" customHeight="1" x14ac:dyDescent="0.15">
      <c r="A7" s="494" t="s">
        <v>1753</v>
      </c>
      <c r="B7" s="497" t="s">
        <v>1754</v>
      </c>
      <c r="C7" s="500">
        <v>4708.76</v>
      </c>
      <c r="D7" s="499" t="s">
        <v>1751</v>
      </c>
    </row>
    <row r="8" spans="1:4" ht="30" customHeight="1" x14ac:dyDescent="0.15">
      <c r="A8" s="496" t="s">
        <v>1741</v>
      </c>
      <c r="B8" s="497" t="s">
        <v>31</v>
      </c>
      <c r="C8" s="501">
        <v>8277.14</v>
      </c>
      <c r="D8" s="499" t="s">
        <v>1751</v>
      </c>
    </row>
    <row r="9" spans="1:4" ht="30" customHeight="1" x14ac:dyDescent="0.15">
      <c r="A9" s="494" t="s">
        <v>1755</v>
      </c>
      <c r="B9" s="497">
        <v>80006950267</v>
      </c>
      <c r="C9" s="501">
        <v>15924.86</v>
      </c>
      <c r="D9" s="499" t="s">
        <v>1751</v>
      </c>
    </row>
    <row r="10" spans="1:4" ht="30" customHeight="1" x14ac:dyDescent="0.15">
      <c r="A10" s="496" t="s">
        <v>1742</v>
      </c>
      <c r="B10" s="497">
        <v>80013280260</v>
      </c>
      <c r="C10" s="501">
        <v>20391.22</v>
      </c>
      <c r="D10" s="499" t="s">
        <v>1751</v>
      </c>
    </row>
    <row r="11" spans="1:4" ht="30" customHeight="1" x14ac:dyDescent="0.15">
      <c r="A11" s="494" t="s">
        <v>1780</v>
      </c>
      <c r="B11" s="497">
        <v>83000630265</v>
      </c>
      <c r="C11" s="501">
        <v>13389.79</v>
      </c>
      <c r="D11" s="499" t="s">
        <v>1751</v>
      </c>
    </row>
    <row r="12" spans="1:4" ht="30" customHeight="1" x14ac:dyDescent="0.15">
      <c r="A12" s="494" t="s">
        <v>1756</v>
      </c>
      <c r="B12" s="497" t="s">
        <v>1759</v>
      </c>
      <c r="C12" s="501">
        <v>7760.49</v>
      </c>
      <c r="D12" s="499" t="s">
        <v>1751</v>
      </c>
    </row>
    <row r="13" spans="1:4" ht="30" customHeight="1" x14ac:dyDescent="0.15">
      <c r="A13" s="494" t="s">
        <v>1781</v>
      </c>
      <c r="B13" s="497">
        <v>80008070262</v>
      </c>
      <c r="C13" s="501">
        <v>9708.66</v>
      </c>
      <c r="D13" s="499" t="s">
        <v>1751</v>
      </c>
    </row>
    <row r="14" spans="1:4" ht="30" customHeight="1" x14ac:dyDescent="0.15">
      <c r="A14" s="494" t="s">
        <v>1782</v>
      </c>
      <c r="B14" s="497">
        <v>81000110262</v>
      </c>
      <c r="C14" s="501">
        <v>11414.42</v>
      </c>
      <c r="D14" s="499" t="s">
        <v>1751</v>
      </c>
    </row>
    <row r="15" spans="1:4" ht="30" customHeight="1" x14ac:dyDescent="0.15">
      <c r="A15" s="494" t="s">
        <v>1783</v>
      </c>
      <c r="B15" s="497" t="s">
        <v>1760</v>
      </c>
      <c r="C15" s="501">
        <v>14668.09</v>
      </c>
      <c r="D15" s="499" t="s">
        <v>1751</v>
      </c>
    </row>
    <row r="16" spans="1:4" ht="30" customHeight="1" x14ac:dyDescent="0.15">
      <c r="A16" s="494" t="s">
        <v>1743</v>
      </c>
      <c r="B16" s="497" t="s">
        <v>77</v>
      </c>
      <c r="C16" s="501">
        <v>6593.92</v>
      </c>
      <c r="D16" s="499" t="s">
        <v>1751</v>
      </c>
    </row>
    <row r="17" spans="1:4" ht="30" customHeight="1" x14ac:dyDescent="0.15">
      <c r="A17" s="494" t="s">
        <v>1784</v>
      </c>
      <c r="B17" s="497">
        <v>81000390260</v>
      </c>
      <c r="C17" s="501">
        <v>4708.76</v>
      </c>
      <c r="D17" s="499" t="s">
        <v>1751</v>
      </c>
    </row>
    <row r="18" spans="1:4" ht="30" customHeight="1" x14ac:dyDescent="0.15">
      <c r="A18" s="494" t="s">
        <v>1785</v>
      </c>
      <c r="B18" s="497" t="s">
        <v>1761</v>
      </c>
      <c r="C18" s="501">
        <v>17379.96</v>
      </c>
      <c r="D18" s="499" t="s">
        <v>1751</v>
      </c>
    </row>
    <row r="19" spans="1:4" ht="30" customHeight="1" x14ac:dyDescent="0.15">
      <c r="A19" s="494" t="s">
        <v>1786</v>
      </c>
      <c r="B19" s="497" t="s">
        <v>1762</v>
      </c>
      <c r="C19" s="501">
        <v>16575.8</v>
      </c>
      <c r="D19" s="499" t="s">
        <v>1751</v>
      </c>
    </row>
    <row r="20" spans="1:4" ht="30" customHeight="1" x14ac:dyDescent="0.15">
      <c r="A20" s="494" t="s">
        <v>1787</v>
      </c>
      <c r="B20" s="497" t="s">
        <v>92</v>
      </c>
      <c r="C20" s="501">
        <v>5695.94</v>
      </c>
      <c r="D20" s="499" t="s">
        <v>1751</v>
      </c>
    </row>
    <row r="21" spans="1:4" ht="30" customHeight="1" x14ac:dyDescent="0.15">
      <c r="A21" s="494" t="s">
        <v>1788</v>
      </c>
      <c r="B21" s="497" t="s">
        <v>1763</v>
      </c>
      <c r="C21" s="501">
        <v>5493.99</v>
      </c>
      <c r="D21" s="499" t="s">
        <v>1751</v>
      </c>
    </row>
    <row r="22" spans="1:4" ht="30" customHeight="1" x14ac:dyDescent="0.15">
      <c r="A22" s="494" t="s">
        <v>1789</v>
      </c>
      <c r="B22" s="497" t="s">
        <v>1764</v>
      </c>
      <c r="C22" s="501">
        <v>6346.87</v>
      </c>
      <c r="D22" s="499" t="s">
        <v>1751</v>
      </c>
    </row>
    <row r="23" spans="1:4" ht="30" customHeight="1" x14ac:dyDescent="0.15">
      <c r="A23" s="494" t="s">
        <v>1790</v>
      </c>
      <c r="B23" s="497" t="s">
        <v>1765</v>
      </c>
      <c r="C23" s="501">
        <v>6795.87</v>
      </c>
      <c r="D23" s="499" t="s">
        <v>1751</v>
      </c>
    </row>
    <row r="24" spans="1:4" ht="30" customHeight="1" x14ac:dyDescent="0.15">
      <c r="A24" s="494" t="s">
        <v>1791</v>
      </c>
      <c r="B24" s="497" t="s">
        <v>1766</v>
      </c>
      <c r="C24" s="501">
        <v>10655.37</v>
      </c>
      <c r="D24" s="499" t="s">
        <v>1751</v>
      </c>
    </row>
    <row r="25" spans="1:4" ht="30" customHeight="1" x14ac:dyDescent="0.15">
      <c r="A25" s="494" t="s">
        <v>1792</v>
      </c>
      <c r="B25" s="497" t="s">
        <v>1767</v>
      </c>
      <c r="C25" s="501">
        <v>16575.8</v>
      </c>
      <c r="D25" s="499" t="s">
        <v>1751</v>
      </c>
    </row>
    <row r="26" spans="1:4" ht="30" customHeight="1" x14ac:dyDescent="0.15">
      <c r="A26" s="494" t="s">
        <v>1793</v>
      </c>
      <c r="B26" s="497" t="s">
        <v>1768</v>
      </c>
      <c r="C26" s="501">
        <v>6975.26</v>
      </c>
      <c r="D26" s="499" t="s">
        <v>1751</v>
      </c>
    </row>
    <row r="27" spans="1:4" ht="30" customHeight="1" x14ac:dyDescent="0.15">
      <c r="A27" s="494" t="s">
        <v>1794</v>
      </c>
      <c r="B27" s="497">
        <v>92003220263</v>
      </c>
      <c r="C27" s="501">
        <v>11459.53</v>
      </c>
      <c r="D27" s="499" t="s">
        <v>1751</v>
      </c>
    </row>
    <row r="28" spans="1:4" ht="30" customHeight="1" x14ac:dyDescent="0.15">
      <c r="A28" s="494" t="s">
        <v>1795</v>
      </c>
      <c r="B28" s="497" t="s">
        <v>1769</v>
      </c>
      <c r="C28" s="501">
        <v>9084.92</v>
      </c>
      <c r="D28" s="499" t="s">
        <v>1751</v>
      </c>
    </row>
    <row r="29" spans="1:4" ht="30" customHeight="1" x14ac:dyDescent="0.15">
      <c r="A29" s="494" t="s">
        <v>1796</v>
      </c>
      <c r="B29" s="497" t="s">
        <v>115</v>
      </c>
      <c r="C29" s="501">
        <v>8277.14</v>
      </c>
      <c r="D29" s="499" t="s">
        <v>1751</v>
      </c>
    </row>
    <row r="30" spans="1:4" ht="30" customHeight="1" x14ac:dyDescent="0.15">
      <c r="A30" s="494" t="s">
        <v>1797</v>
      </c>
      <c r="B30" s="497">
        <v>80013260262</v>
      </c>
      <c r="C30" s="501">
        <v>5852.78</v>
      </c>
      <c r="D30" s="499" t="s">
        <v>1751</v>
      </c>
    </row>
    <row r="31" spans="1:4" ht="30" customHeight="1" x14ac:dyDescent="0.15">
      <c r="A31" s="494" t="s">
        <v>1798</v>
      </c>
      <c r="B31" s="497" t="s">
        <v>1770</v>
      </c>
      <c r="C31" s="501">
        <v>6526.27</v>
      </c>
      <c r="D31" s="499" t="s">
        <v>1751</v>
      </c>
    </row>
    <row r="32" spans="1:4" ht="30" customHeight="1" x14ac:dyDescent="0.15">
      <c r="A32" s="494" t="s">
        <v>1799</v>
      </c>
      <c r="B32" s="497" t="s">
        <v>1771</v>
      </c>
      <c r="C32" s="501">
        <v>5763.59</v>
      </c>
      <c r="D32" s="499" t="s">
        <v>1751</v>
      </c>
    </row>
    <row r="33" spans="1:4" ht="30" customHeight="1" x14ac:dyDescent="0.15">
      <c r="A33" s="494" t="s">
        <v>1800</v>
      </c>
      <c r="B33" s="497" t="s">
        <v>1772</v>
      </c>
      <c r="C33" s="501">
        <v>7850.7</v>
      </c>
      <c r="D33" s="499" t="s">
        <v>1751</v>
      </c>
    </row>
    <row r="34" spans="1:4" ht="30" customHeight="1" x14ac:dyDescent="0.15">
      <c r="A34" s="494" t="s">
        <v>1801</v>
      </c>
      <c r="B34" s="497">
        <v>81000510263</v>
      </c>
      <c r="C34" s="501">
        <v>7581.09</v>
      </c>
      <c r="D34" s="499" t="s">
        <v>1751</v>
      </c>
    </row>
    <row r="35" spans="1:4" ht="30" customHeight="1" x14ac:dyDescent="0.15">
      <c r="A35" s="494" t="s">
        <v>1802</v>
      </c>
      <c r="B35" s="497" t="s">
        <v>136</v>
      </c>
      <c r="C35" s="501">
        <v>13478.97</v>
      </c>
      <c r="D35" s="499" t="s">
        <v>1751</v>
      </c>
    </row>
    <row r="36" spans="1:4" ht="30" customHeight="1" x14ac:dyDescent="0.15">
      <c r="A36" s="494" t="s">
        <v>1803</v>
      </c>
      <c r="B36" s="497" t="s">
        <v>142</v>
      </c>
      <c r="C36" s="501">
        <v>11975.15</v>
      </c>
      <c r="D36" s="499" t="s">
        <v>1751</v>
      </c>
    </row>
    <row r="37" spans="1:4" ht="30" customHeight="1" x14ac:dyDescent="0.15">
      <c r="A37" s="494" t="s">
        <v>1804</v>
      </c>
      <c r="B37" s="497" t="s">
        <v>151</v>
      </c>
      <c r="C37" s="501">
        <v>11773.21</v>
      </c>
      <c r="D37" s="499" t="s">
        <v>1751</v>
      </c>
    </row>
    <row r="38" spans="1:4" ht="30" customHeight="1" x14ac:dyDescent="0.15">
      <c r="A38" s="494" t="s">
        <v>1805</v>
      </c>
      <c r="B38" s="497" t="s">
        <v>1773</v>
      </c>
      <c r="C38" s="501">
        <v>10430.870000000001</v>
      </c>
      <c r="D38" s="499" t="s">
        <v>1751</v>
      </c>
    </row>
    <row r="39" spans="1:4" ht="30" customHeight="1" x14ac:dyDescent="0.15">
      <c r="A39" s="494" t="s">
        <v>1806</v>
      </c>
      <c r="B39" s="497" t="s">
        <v>1774</v>
      </c>
      <c r="C39" s="501">
        <v>8928.08</v>
      </c>
      <c r="D39" s="499" t="s">
        <v>1751</v>
      </c>
    </row>
    <row r="40" spans="1:4" ht="30" customHeight="1" x14ac:dyDescent="0.15">
      <c r="A40" s="494" t="s">
        <v>1807</v>
      </c>
      <c r="B40" s="497" t="s">
        <v>1775</v>
      </c>
      <c r="C40" s="501">
        <v>8164.38</v>
      </c>
      <c r="D40" s="499" t="s">
        <v>1751</v>
      </c>
    </row>
    <row r="41" spans="1:4" ht="30" customHeight="1" x14ac:dyDescent="0.15">
      <c r="A41" s="494" t="s">
        <v>1757</v>
      </c>
      <c r="B41" s="497" t="s">
        <v>1776</v>
      </c>
      <c r="C41" s="501">
        <v>11485.7</v>
      </c>
      <c r="D41" s="499" t="s">
        <v>1751</v>
      </c>
    </row>
    <row r="42" spans="1:4" ht="30" customHeight="1" x14ac:dyDescent="0.15">
      <c r="A42" s="494" t="s">
        <v>1808</v>
      </c>
      <c r="B42" s="497">
        <v>94151560268</v>
      </c>
      <c r="C42" s="501">
        <v>6481.16</v>
      </c>
      <c r="D42" s="499" t="s">
        <v>1751</v>
      </c>
    </row>
    <row r="43" spans="1:4" ht="30" customHeight="1" x14ac:dyDescent="0.15">
      <c r="A43" s="494" t="s">
        <v>1809</v>
      </c>
      <c r="B43" s="497">
        <v>96000080265</v>
      </c>
      <c r="C43" s="501">
        <v>13864.96</v>
      </c>
      <c r="D43" s="499" t="s">
        <v>1751</v>
      </c>
    </row>
    <row r="44" spans="1:4" ht="30" customHeight="1" x14ac:dyDescent="0.15">
      <c r="A44" s="495" t="s">
        <v>1758</v>
      </c>
      <c r="B44" s="497">
        <v>80012490266</v>
      </c>
      <c r="C44" s="501">
        <v>32825.01</v>
      </c>
      <c r="D44" s="499" t="s">
        <v>1751</v>
      </c>
    </row>
    <row r="45" spans="1:4" ht="30" customHeight="1" x14ac:dyDescent="0.15">
      <c r="A45" s="495" t="s">
        <v>1758</v>
      </c>
      <c r="B45" s="497">
        <v>83001130265</v>
      </c>
      <c r="C45" s="501">
        <v>13478.97</v>
      </c>
      <c r="D45" s="499" t="s">
        <v>1751</v>
      </c>
    </row>
    <row r="46" spans="1:4" ht="30" customHeight="1" x14ac:dyDescent="0.15">
      <c r="A46" s="494" t="s">
        <v>1810</v>
      </c>
      <c r="B46" s="497" t="s">
        <v>173</v>
      </c>
      <c r="C46" s="501">
        <v>5673.38</v>
      </c>
      <c r="D46" s="499" t="s">
        <v>1751</v>
      </c>
    </row>
    <row r="47" spans="1:4" ht="30" customHeight="1" x14ac:dyDescent="0.15">
      <c r="A47" s="494" t="s">
        <v>1811</v>
      </c>
      <c r="B47" s="497" t="s">
        <v>1777</v>
      </c>
      <c r="C47" s="501">
        <v>7490.89</v>
      </c>
      <c r="D47" s="499" t="s">
        <v>1751</v>
      </c>
    </row>
    <row r="48" spans="1:4" ht="30" customHeight="1" x14ac:dyDescent="0.15">
      <c r="A48" s="494" t="s">
        <v>1812</v>
      </c>
      <c r="B48" s="497" t="s">
        <v>1778</v>
      </c>
      <c r="C48" s="501">
        <v>5920.43</v>
      </c>
      <c r="D48" s="499" t="s">
        <v>1751</v>
      </c>
    </row>
    <row r="49" spans="1:4" ht="30" customHeight="1" x14ac:dyDescent="0.15">
      <c r="A49" s="494" t="s">
        <v>1813</v>
      </c>
      <c r="B49" s="497">
        <v>94008440268</v>
      </c>
      <c r="C49" s="501">
        <v>30625.14</v>
      </c>
      <c r="D49" s="499" t="s">
        <v>1751</v>
      </c>
    </row>
    <row r="50" spans="1:4" ht="30" customHeight="1" x14ac:dyDescent="0.15">
      <c r="A50" s="494" t="s">
        <v>1814</v>
      </c>
      <c r="B50" s="497">
        <v>80008590269</v>
      </c>
      <c r="C50" s="501">
        <v>5650.83</v>
      </c>
      <c r="D50" s="499" t="s">
        <v>1751</v>
      </c>
    </row>
    <row r="51" spans="1:4" ht="30" customHeight="1" x14ac:dyDescent="0.15">
      <c r="A51" s="494" t="s">
        <v>1815</v>
      </c>
      <c r="B51" s="497">
        <v>80008630263</v>
      </c>
      <c r="C51" s="501">
        <v>11526.16</v>
      </c>
      <c r="D51" s="499" t="s">
        <v>1751</v>
      </c>
    </row>
    <row r="52" spans="1:4" ht="30" customHeight="1" x14ac:dyDescent="0.15">
      <c r="A52" s="495" t="s">
        <v>1816</v>
      </c>
      <c r="B52" s="497" t="s">
        <v>190</v>
      </c>
      <c r="C52" s="501">
        <v>6301.77</v>
      </c>
      <c r="D52" s="499" t="s">
        <v>1751</v>
      </c>
    </row>
    <row r="53" spans="1:4" ht="30" customHeight="1" x14ac:dyDescent="0.15">
      <c r="A53" s="494" t="s">
        <v>1817</v>
      </c>
      <c r="B53" s="497" t="s">
        <v>98</v>
      </c>
      <c r="C53" s="501">
        <v>8052.64</v>
      </c>
      <c r="D53" s="499" t="s">
        <v>1751</v>
      </c>
    </row>
    <row r="54" spans="1:4" ht="30" customHeight="1" x14ac:dyDescent="0.15">
      <c r="A54" s="494" t="s">
        <v>1818</v>
      </c>
      <c r="B54" s="497" t="s">
        <v>1779</v>
      </c>
      <c r="C54" s="501">
        <v>6639.03</v>
      </c>
      <c r="D54" s="499" t="s">
        <v>1751</v>
      </c>
    </row>
    <row r="55" spans="1:4" ht="30" customHeight="1" x14ac:dyDescent="0.15">
      <c r="A55" s="494" t="s">
        <v>1819</v>
      </c>
      <c r="B55" s="497">
        <v>82001610268</v>
      </c>
      <c r="C55" s="501">
        <v>6167.48</v>
      </c>
      <c r="D55" s="499" t="s">
        <v>1751</v>
      </c>
    </row>
    <row r="56" spans="1:4" ht="30" customHeight="1" x14ac:dyDescent="0.15">
      <c r="A56" s="494" t="s">
        <v>1820</v>
      </c>
      <c r="B56" s="497">
        <v>82001610268</v>
      </c>
      <c r="C56" s="501">
        <v>6144.93</v>
      </c>
      <c r="D56" s="499" t="s">
        <v>1751</v>
      </c>
    </row>
    <row r="57" spans="1:4" ht="30" customHeight="1" x14ac:dyDescent="0.15">
      <c r="A57" s="494" t="s">
        <v>1831</v>
      </c>
      <c r="B57" s="497" t="s">
        <v>205</v>
      </c>
      <c r="C57" s="501">
        <v>7424.25</v>
      </c>
      <c r="D57" s="499" t="s">
        <v>1751</v>
      </c>
    </row>
    <row r="58" spans="1:4" ht="30" customHeight="1" x14ac:dyDescent="0.15">
      <c r="A58" s="494" t="s">
        <v>1832</v>
      </c>
      <c r="B58" s="497">
        <v>80011230267</v>
      </c>
      <c r="C58" s="501">
        <v>8524.19</v>
      </c>
      <c r="D58" s="499" t="s">
        <v>1751</v>
      </c>
    </row>
    <row r="59" spans="1:4" ht="30" customHeight="1" x14ac:dyDescent="0.15">
      <c r="A59" s="494" t="s">
        <v>1833</v>
      </c>
      <c r="B59" s="497" t="s">
        <v>1821</v>
      </c>
      <c r="C59" s="501">
        <v>11194.57</v>
      </c>
      <c r="D59" s="499" t="s">
        <v>1751</v>
      </c>
    </row>
    <row r="60" spans="1:4" ht="30" customHeight="1" x14ac:dyDescent="0.15">
      <c r="A60" s="494" t="s">
        <v>1834</v>
      </c>
      <c r="B60" s="497">
        <v>80008490262</v>
      </c>
      <c r="C60" s="501">
        <v>7850.7</v>
      </c>
      <c r="D60" s="499" t="s">
        <v>1751</v>
      </c>
    </row>
    <row r="61" spans="1:4" ht="30" customHeight="1" x14ac:dyDescent="0.15">
      <c r="A61" s="494" t="s">
        <v>1829</v>
      </c>
      <c r="B61" s="497" t="s">
        <v>1822</v>
      </c>
      <c r="C61" s="501">
        <v>6593.92</v>
      </c>
      <c r="D61" s="499" t="s">
        <v>1751</v>
      </c>
    </row>
    <row r="62" spans="1:4" ht="30" customHeight="1" x14ac:dyDescent="0.15">
      <c r="A62" s="494" t="s">
        <v>1835</v>
      </c>
      <c r="B62" s="497">
        <v>80008390264</v>
      </c>
      <c r="C62" s="501">
        <v>10207.4</v>
      </c>
      <c r="D62" s="499" t="s">
        <v>1751</v>
      </c>
    </row>
    <row r="63" spans="1:4" ht="30" customHeight="1" x14ac:dyDescent="0.15">
      <c r="A63" s="494" t="s">
        <v>1836</v>
      </c>
      <c r="B63" s="497">
        <v>80009470263</v>
      </c>
      <c r="C63" s="501">
        <v>16010.43</v>
      </c>
      <c r="D63" s="499" t="s">
        <v>1751</v>
      </c>
    </row>
    <row r="64" spans="1:4" ht="30" customHeight="1" x14ac:dyDescent="0.15">
      <c r="A64" s="494" t="s">
        <v>1837</v>
      </c>
      <c r="B64" s="497" t="s">
        <v>1823</v>
      </c>
      <c r="C64" s="501">
        <v>6301.77</v>
      </c>
      <c r="D64" s="499" t="s">
        <v>1751</v>
      </c>
    </row>
    <row r="65" spans="1:4" ht="30" customHeight="1" x14ac:dyDescent="0.15">
      <c r="A65" s="494" t="s">
        <v>1834</v>
      </c>
      <c r="B65" s="497">
        <v>90001790261</v>
      </c>
      <c r="C65" s="501">
        <v>5516.54</v>
      </c>
      <c r="D65" s="499" t="s">
        <v>1751</v>
      </c>
    </row>
    <row r="66" spans="1:4" ht="30" customHeight="1" x14ac:dyDescent="0.15">
      <c r="A66" s="494" t="s">
        <v>1838</v>
      </c>
      <c r="B66" s="497" t="s">
        <v>236</v>
      </c>
      <c r="C66" s="501">
        <v>6795.87</v>
      </c>
      <c r="D66" s="499" t="s">
        <v>1751</v>
      </c>
    </row>
    <row r="67" spans="1:4" ht="30" customHeight="1" x14ac:dyDescent="0.15">
      <c r="A67" s="494" t="s">
        <v>1839</v>
      </c>
      <c r="B67" s="497">
        <v>81000710269</v>
      </c>
      <c r="C67" s="501">
        <v>6436.06</v>
      </c>
      <c r="D67" s="499" t="s">
        <v>1751</v>
      </c>
    </row>
    <row r="68" spans="1:4" ht="30" customHeight="1" x14ac:dyDescent="0.15">
      <c r="A68" s="494" t="s">
        <v>1840</v>
      </c>
      <c r="B68" s="497">
        <v>90001900266</v>
      </c>
      <c r="C68" s="501">
        <v>17110.36</v>
      </c>
      <c r="D68" s="499" t="s">
        <v>1751</v>
      </c>
    </row>
    <row r="69" spans="1:4" ht="30" customHeight="1" x14ac:dyDescent="0.15">
      <c r="A69" s="494" t="s">
        <v>1841</v>
      </c>
      <c r="B69" s="497">
        <v>81000670265</v>
      </c>
      <c r="C69" s="501">
        <v>6683.11</v>
      </c>
      <c r="D69" s="499" t="s">
        <v>1751</v>
      </c>
    </row>
    <row r="70" spans="1:4" ht="30" customHeight="1" x14ac:dyDescent="0.15">
      <c r="A70" s="494" t="s">
        <v>1842</v>
      </c>
      <c r="B70" s="497">
        <v>80009330269</v>
      </c>
      <c r="C70" s="501">
        <v>12782.93</v>
      </c>
      <c r="D70" s="499" t="s">
        <v>1751</v>
      </c>
    </row>
    <row r="71" spans="1:4" ht="30" customHeight="1" x14ac:dyDescent="0.15">
      <c r="A71" s="494" t="s">
        <v>1843</v>
      </c>
      <c r="B71" s="497">
        <v>80011210269</v>
      </c>
      <c r="C71" s="501">
        <v>6750.76</v>
      </c>
      <c r="D71" s="499" t="s">
        <v>1751</v>
      </c>
    </row>
    <row r="72" spans="1:4" ht="30" customHeight="1" x14ac:dyDescent="0.15">
      <c r="A72" s="494" t="s">
        <v>1844</v>
      </c>
      <c r="B72" s="497">
        <v>80006860268</v>
      </c>
      <c r="C72" s="501">
        <v>21352.22</v>
      </c>
      <c r="D72" s="499" t="s">
        <v>1751</v>
      </c>
    </row>
    <row r="73" spans="1:4" ht="30" customHeight="1" x14ac:dyDescent="0.15">
      <c r="A73" s="494" t="s">
        <v>1845</v>
      </c>
      <c r="B73" s="497" t="s">
        <v>1824</v>
      </c>
      <c r="C73" s="501">
        <v>8928.08</v>
      </c>
      <c r="D73" s="499" t="s">
        <v>1751</v>
      </c>
    </row>
    <row r="74" spans="1:4" ht="30" customHeight="1" x14ac:dyDescent="0.15">
      <c r="A74" s="494" t="s">
        <v>1846</v>
      </c>
      <c r="B74" s="497" t="s">
        <v>260</v>
      </c>
      <c r="C74" s="501">
        <v>8411.43</v>
      </c>
      <c r="D74" s="499" t="s">
        <v>1751</v>
      </c>
    </row>
    <row r="75" spans="1:4" ht="30" customHeight="1" x14ac:dyDescent="0.15">
      <c r="A75" s="494" t="s">
        <v>1744</v>
      </c>
      <c r="B75" s="497" t="s">
        <v>266</v>
      </c>
      <c r="C75" s="501">
        <v>7109.55</v>
      </c>
      <c r="D75" s="499" t="s">
        <v>1751</v>
      </c>
    </row>
    <row r="76" spans="1:4" ht="30" customHeight="1" x14ac:dyDescent="0.15">
      <c r="A76" s="494" t="s">
        <v>1830</v>
      </c>
      <c r="B76" s="497" t="s">
        <v>272</v>
      </c>
      <c r="C76" s="501">
        <v>6750.76</v>
      </c>
      <c r="D76" s="499" t="s">
        <v>1751</v>
      </c>
    </row>
    <row r="77" spans="1:4" ht="30" customHeight="1" x14ac:dyDescent="0.15">
      <c r="A77" s="494" t="s">
        <v>1847</v>
      </c>
      <c r="B77" s="497" t="s">
        <v>277</v>
      </c>
      <c r="C77" s="501">
        <v>5852.78</v>
      </c>
      <c r="D77" s="499" t="s">
        <v>1751</v>
      </c>
    </row>
    <row r="78" spans="1:4" ht="30" customHeight="1" x14ac:dyDescent="0.15">
      <c r="A78" s="494" t="s">
        <v>1848</v>
      </c>
      <c r="B78" s="497" t="s">
        <v>1825</v>
      </c>
      <c r="C78" s="501">
        <v>6750.76</v>
      </c>
      <c r="D78" s="499" t="s">
        <v>1751</v>
      </c>
    </row>
    <row r="79" spans="1:4" ht="30" customHeight="1" x14ac:dyDescent="0.15">
      <c r="A79" s="494" t="s">
        <v>1849</v>
      </c>
      <c r="B79" s="497">
        <v>83003050263</v>
      </c>
      <c r="C79" s="501">
        <v>7671.3</v>
      </c>
      <c r="D79" s="499" t="s">
        <v>1751</v>
      </c>
    </row>
    <row r="80" spans="1:4" ht="30" customHeight="1" x14ac:dyDescent="0.15">
      <c r="A80" s="494" t="s">
        <v>1850</v>
      </c>
      <c r="B80" s="497" t="s">
        <v>1826</v>
      </c>
      <c r="C80" s="501">
        <v>29341.85</v>
      </c>
      <c r="D80" s="499" t="s">
        <v>1751</v>
      </c>
    </row>
    <row r="81" spans="1:4" ht="30" customHeight="1" x14ac:dyDescent="0.15">
      <c r="A81" s="494" t="s">
        <v>1851</v>
      </c>
      <c r="B81" s="497" t="s">
        <v>1827</v>
      </c>
      <c r="C81" s="501">
        <v>18636.73</v>
      </c>
      <c r="D81" s="499" t="s">
        <v>1751</v>
      </c>
    </row>
    <row r="82" spans="1:4" ht="30" customHeight="1" x14ac:dyDescent="0.15">
      <c r="A82" s="495" t="s">
        <v>1852</v>
      </c>
      <c r="B82" s="497" t="s">
        <v>288</v>
      </c>
      <c r="C82" s="501">
        <v>5539.09</v>
      </c>
      <c r="D82" s="499" t="s">
        <v>1751</v>
      </c>
    </row>
    <row r="83" spans="1:4" ht="30" customHeight="1" x14ac:dyDescent="0.15">
      <c r="A83" s="495" t="s">
        <v>1853</v>
      </c>
      <c r="B83" s="497" t="s">
        <v>307</v>
      </c>
      <c r="C83" s="501">
        <v>7962.43</v>
      </c>
      <c r="D83" s="499" t="s">
        <v>1751</v>
      </c>
    </row>
    <row r="84" spans="1:4" ht="30" customHeight="1" x14ac:dyDescent="0.15">
      <c r="A84" s="495" t="s">
        <v>1854</v>
      </c>
      <c r="B84" s="497" t="s">
        <v>312</v>
      </c>
      <c r="C84" s="501">
        <v>12963.35</v>
      </c>
      <c r="D84" s="499" t="s">
        <v>1751</v>
      </c>
    </row>
    <row r="85" spans="1:4" ht="30" customHeight="1" x14ac:dyDescent="0.15">
      <c r="A85" s="495" t="s">
        <v>1855</v>
      </c>
      <c r="B85" s="497" t="s">
        <v>317</v>
      </c>
      <c r="C85" s="501">
        <v>18843.32</v>
      </c>
      <c r="D85" s="499" t="s">
        <v>1751</v>
      </c>
    </row>
    <row r="86" spans="1:4" ht="30" customHeight="1" x14ac:dyDescent="0.15">
      <c r="A86" s="495" t="s">
        <v>1856</v>
      </c>
      <c r="B86" s="497" t="s">
        <v>1828</v>
      </c>
      <c r="C86" s="501">
        <v>7490.89</v>
      </c>
      <c r="D86" s="499" t="s">
        <v>1751</v>
      </c>
    </row>
    <row r="87" spans="1:4" ht="30" customHeight="1" x14ac:dyDescent="0.15">
      <c r="A87" s="495" t="s">
        <v>1857</v>
      </c>
      <c r="B87" s="497" t="s">
        <v>1828</v>
      </c>
      <c r="C87" s="501">
        <v>22249.18</v>
      </c>
      <c r="D87" s="499" t="s">
        <v>1751</v>
      </c>
    </row>
    <row r="88" spans="1:4" ht="30" customHeight="1" x14ac:dyDescent="0.15">
      <c r="A88" s="495" t="s">
        <v>1858</v>
      </c>
      <c r="B88" s="497" t="s">
        <v>1828</v>
      </c>
      <c r="C88" s="501">
        <v>23282.48</v>
      </c>
      <c r="D88" s="499" t="s">
        <v>1751</v>
      </c>
    </row>
    <row r="89" spans="1:4" ht="30" customHeight="1" x14ac:dyDescent="0.15">
      <c r="A89" s="495" t="s">
        <v>1859</v>
      </c>
      <c r="B89" s="497" t="s">
        <v>1828</v>
      </c>
      <c r="C89" s="501">
        <v>6481.16</v>
      </c>
      <c r="D89" s="499" t="s">
        <v>1751</v>
      </c>
    </row>
    <row r="90" spans="1:4" ht="30" customHeight="1" x14ac:dyDescent="0.15">
      <c r="A90" s="495" t="s">
        <v>1870</v>
      </c>
      <c r="B90" s="497">
        <v>80008750269</v>
      </c>
      <c r="C90" s="501">
        <v>11099.72</v>
      </c>
      <c r="D90" s="499" t="s">
        <v>1751</v>
      </c>
    </row>
    <row r="91" spans="1:4" ht="30" customHeight="1" x14ac:dyDescent="0.15">
      <c r="A91" s="495" t="s">
        <v>1868</v>
      </c>
      <c r="B91" s="497" t="s">
        <v>1860</v>
      </c>
      <c r="C91" s="501">
        <v>27469.95</v>
      </c>
      <c r="D91" s="499" t="s">
        <v>1751</v>
      </c>
    </row>
    <row r="92" spans="1:4" ht="30" customHeight="1" x14ac:dyDescent="0.15">
      <c r="A92" s="495" t="s">
        <v>1871</v>
      </c>
      <c r="B92" s="497">
        <v>80009510266</v>
      </c>
      <c r="C92" s="501">
        <v>12693.75</v>
      </c>
      <c r="D92" s="499" t="s">
        <v>1751</v>
      </c>
    </row>
    <row r="93" spans="1:4" ht="30" customHeight="1" x14ac:dyDescent="0.15">
      <c r="A93" s="495" t="s">
        <v>1745</v>
      </c>
      <c r="B93" s="497" t="s">
        <v>348</v>
      </c>
      <c r="C93" s="501">
        <v>20588.52</v>
      </c>
      <c r="D93" s="499" t="s">
        <v>1751</v>
      </c>
    </row>
    <row r="94" spans="1:4" ht="30" customHeight="1" x14ac:dyDescent="0.15">
      <c r="A94" s="495" t="s">
        <v>1872</v>
      </c>
      <c r="B94" s="497" t="s">
        <v>358</v>
      </c>
      <c r="C94" s="501">
        <v>23412.13</v>
      </c>
      <c r="D94" s="499" t="s">
        <v>1751</v>
      </c>
    </row>
    <row r="95" spans="1:4" ht="30" customHeight="1" x14ac:dyDescent="0.15">
      <c r="A95" s="495" t="s">
        <v>1873</v>
      </c>
      <c r="B95" s="497" t="s">
        <v>368</v>
      </c>
      <c r="C95" s="501">
        <v>7962.43</v>
      </c>
      <c r="D95" s="499" t="s">
        <v>1751</v>
      </c>
    </row>
    <row r="96" spans="1:4" ht="30" customHeight="1" x14ac:dyDescent="0.15">
      <c r="A96" s="495" t="s">
        <v>1874</v>
      </c>
      <c r="B96" s="497" t="s">
        <v>1861</v>
      </c>
      <c r="C96" s="501">
        <v>6750.76</v>
      </c>
      <c r="D96" s="499" t="s">
        <v>1751</v>
      </c>
    </row>
    <row r="97" spans="1:4" ht="30" customHeight="1" x14ac:dyDescent="0.15">
      <c r="A97" s="495" t="s">
        <v>1875</v>
      </c>
      <c r="B97" s="497" t="s">
        <v>1862</v>
      </c>
      <c r="C97" s="501">
        <v>12603.54</v>
      </c>
      <c r="D97" s="499" t="s">
        <v>1751</v>
      </c>
    </row>
    <row r="98" spans="1:4" ht="30" customHeight="1" x14ac:dyDescent="0.15">
      <c r="A98" s="495" t="s">
        <v>1876</v>
      </c>
      <c r="B98" s="497" t="s">
        <v>383</v>
      </c>
      <c r="C98" s="501">
        <v>17850.48</v>
      </c>
      <c r="D98" s="499" t="s">
        <v>1751</v>
      </c>
    </row>
    <row r="99" spans="1:4" ht="30" customHeight="1" x14ac:dyDescent="0.15">
      <c r="A99" s="495" t="s">
        <v>1877</v>
      </c>
      <c r="B99" s="497" t="s">
        <v>1863</v>
      </c>
      <c r="C99" s="501">
        <v>7581.09</v>
      </c>
      <c r="D99" s="499" t="s">
        <v>1751</v>
      </c>
    </row>
    <row r="100" spans="1:4" ht="30" customHeight="1" x14ac:dyDescent="0.15">
      <c r="A100" s="495" t="s">
        <v>1878</v>
      </c>
      <c r="B100" s="497">
        <v>80008750270</v>
      </c>
      <c r="C100" s="501">
        <v>7424.25</v>
      </c>
      <c r="D100" s="499" t="s">
        <v>1751</v>
      </c>
    </row>
    <row r="101" spans="1:4" ht="30" customHeight="1" x14ac:dyDescent="0.15">
      <c r="A101" s="495" t="s">
        <v>1879</v>
      </c>
      <c r="B101" s="497" t="s">
        <v>1864</v>
      </c>
      <c r="C101" s="501">
        <v>7267.41</v>
      </c>
      <c r="D101" s="499" t="s">
        <v>1751</v>
      </c>
    </row>
    <row r="102" spans="1:4" ht="30" customHeight="1" x14ac:dyDescent="0.15">
      <c r="A102" s="495" t="s">
        <v>1880</v>
      </c>
      <c r="B102" s="497" t="s">
        <v>1865</v>
      </c>
      <c r="C102" s="501">
        <v>12199.65</v>
      </c>
      <c r="D102" s="499" t="s">
        <v>1751</v>
      </c>
    </row>
    <row r="103" spans="1:4" ht="30" customHeight="1" x14ac:dyDescent="0.15">
      <c r="A103" s="495" t="s">
        <v>1881</v>
      </c>
      <c r="B103" s="497">
        <v>80007510268</v>
      </c>
      <c r="C103" s="501">
        <v>10673.28</v>
      </c>
      <c r="D103" s="499" t="s">
        <v>1751</v>
      </c>
    </row>
    <row r="104" spans="1:4" ht="30" customHeight="1" x14ac:dyDescent="0.15">
      <c r="A104" s="495" t="s">
        <v>1869</v>
      </c>
      <c r="B104" s="497" t="s">
        <v>1866</v>
      </c>
      <c r="C104" s="501">
        <v>6481.16</v>
      </c>
      <c r="D104" s="499" t="s">
        <v>1751</v>
      </c>
    </row>
    <row r="105" spans="1:4" ht="30" customHeight="1" x14ac:dyDescent="0.15">
      <c r="A105" s="496" t="s">
        <v>1748</v>
      </c>
      <c r="B105" s="497" t="s">
        <v>404</v>
      </c>
      <c r="C105" s="501">
        <v>6930.16</v>
      </c>
      <c r="D105" s="499" t="s">
        <v>1751</v>
      </c>
    </row>
    <row r="106" spans="1:4" ht="30" customHeight="1" x14ac:dyDescent="0.15">
      <c r="A106" s="496" t="s">
        <v>1882</v>
      </c>
      <c r="B106" s="497" t="s">
        <v>404</v>
      </c>
      <c r="C106" s="501">
        <v>12267.31</v>
      </c>
      <c r="D106" s="499" t="s">
        <v>1751</v>
      </c>
    </row>
    <row r="107" spans="1:4" ht="30" customHeight="1" x14ac:dyDescent="0.15">
      <c r="A107" s="496" t="s">
        <v>1747</v>
      </c>
      <c r="B107" s="497" t="s">
        <v>404</v>
      </c>
      <c r="C107" s="501">
        <v>14825.96</v>
      </c>
      <c r="D107" s="499" t="s">
        <v>1751</v>
      </c>
    </row>
    <row r="108" spans="1:4" ht="30" customHeight="1" x14ac:dyDescent="0.15">
      <c r="A108" s="496" t="s">
        <v>1883</v>
      </c>
      <c r="B108" s="497" t="s">
        <v>483</v>
      </c>
      <c r="C108" s="501">
        <v>4192.1099999999997</v>
      </c>
      <c r="D108" s="499" t="s">
        <v>1751</v>
      </c>
    </row>
    <row r="109" spans="1:4" ht="30" customHeight="1" x14ac:dyDescent="0.15">
      <c r="A109" s="496" t="s">
        <v>1884</v>
      </c>
      <c r="B109" s="497" t="s">
        <v>483</v>
      </c>
      <c r="C109" s="501">
        <v>3744.86</v>
      </c>
      <c r="D109" s="499" t="s">
        <v>1751</v>
      </c>
    </row>
    <row r="110" spans="1:4" ht="30" customHeight="1" x14ac:dyDescent="0.15">
      <c r="A110" s="496" t="s">
        <v>1885</v>
      </c>
      <c r="B110" s="497" t="s">
        <v>483</v>
      </c>
      <c r="C110" s="501">
        <v>4304.87</v>
      </c>
      <c r="D110" s="499" t="s">
        <v>1751</v>
      </c>
    </row>
    <row r="111" spans="1:4" ht="30" customHeight="1" x14ac:dyDescent="0.15">
      <c r="A111" s="496" t="s">
        <v>1886</v>
      </c>
      <c r="B111" s="497" t="s">
        <v>157</v>
      </c>
      <c r="C111" s="502">
        <v>4529.37</v>
      </c>
      <c r="D111" s="499" t="s">
        <v>1751</v>
      </c>
    </row>
    <row r="112" spans="1:4" ht="30" customHeight="1" x14ac:dyDescent="0.15">
      <c r="A112" s="496" t="s">
        <v>1887</v>
      </c>
      <c r="B112" s="497" t="s">
        <v>450</v>
      </c>
      <c r="C112" s="502">
        <v>5605.73</v>
      </c>
      <c r="D112" s="499" t="s">
        <v>1751</v>
      </c>
    </row>
    <row r="113" spans="1:4" ht="30" customHeight="1" x14ac:dyDescent="0.15">
      <c r="A113" s="496" t="s">
        <v>1889</v>
      </c>
      <c r="B113" s="497" t="s">
        <v>450</v>
      </c>
      <c r="C113" s="502">
        <v>5246.94</v>
      </c>
      <c r="D113" s="499" t="s">
        <v>1751</v>
      </c>
    </row>
    <row r="114" spans="1:4" ht="30" customHeight="1" x14ac:dyDescent="0.15">
      <c r="A114" s="496" t="s">
        <v>1888</v>
      </c>
      <c r="B114" s="497" t="s">
        <v>455</v>
      </c>
      <c r="C114" s="502">
        <v>8451.8799999999992</v>
      </c>
      <c r="D114" s="499" t="s">
        <v>1751</v>
      </c>
    </row>
    <row r="115" spans="1:4" ht="30" customHeight="1" x14ac:dyDescent="0.15">
      <c r="A115" s="496" t="s">
        <v>1890</v>
      </c>
      <c r="B115" s="497" t="s">
        <v>455</v>
      </c>
      <c r="C115" s="502">
        <v>4214.67</v>
      </c>
      <c r="D115" s="499" t="s">
        <v>1751</v>
      </c>
    </row>
    <row r="116" spans="1:4" ht="30" customHeight="1" x14ac:dyDescent="0.15">
      <c r="A116" s="496" t="s">
        <v>1891</v>
      </c>
      <c r="B116" s="497" t="s">
        <v>455</v>
      </c>
      <c r="C116" s="502">
        <v>4013.44</v>
      </c>
      <c r="D116" s="499" t="s">
        <v>1751</v>
      </c>
    </row>
    <row r="117" spans="1:4" ht="30" customHeight="1" x14ac:dyDescent="0.15">
      <c r="A117" s="496" t="s">
        <v>1892</v>
      </c>
      <c r="B117" s="497" t="s">
        <v>434</v>
      </c>
      <c r="C117" s="502">
        <v>7267.41</v>
      </c>
      <c r="D117" s="499" t="s">
        <v>1751</v>
      </c>
    </row>
    <row r="118" spans="1:4" ht="30" customHeight="1" x14ac:dyDescent="0.15">
      <c r="A118" s="496" t="s">
        <v>1893</v>
      </c>
      <c r="B118" s="497" t="s">
        <v>434</v>
      </c>
      <c r="C118" s="502">
        <v>9551.82</v>
      </c>
      <c r="D118" s="499" t="s">
        <v>1751</v>
      </c>
    </row>
    <row r="119" spans="1:4" ht="30" customHeight="1" x14ac:dyDescent="0.15">
      <c r="A119" s="496" t="s">
        <v>1746</v>
      </c>
      <c r="B119" s="497" t="s">
        <v>461</v>
      </c>
      <c r="C119" s="502">
        <v>5359.7</v>
      </c>
      <c r="D119" s="499" t="s">
        <v>1751</v>
      </c>
    </row>
    <row r="120" spans="1:4" ht="30" customHeight="1" x14ac:dyDescent="0.15">
      <c r="A120" s="496" t="s">
        <v>1749</v>
      </c>
      <c r="B120" s="497" t="s">
        <v>412</v>
      </c>
      <c r="C120" s="502">
        <v>5224.3900000000003</v>
      </c>
      <c r="D120" s="499" t="s">
        <v>1751</v>
      </c>
    </row>
    <row r="121" spans="1:4" ht="30" customHeight="1" x14ac:dyDescent="0.15">
      <c r="A121" s="496" t="s">
        <v>1750</v>
      </c>
      <c r="B121" s="497" t="s">
        <v>412</v>
      </c>
      <c r="C121" s="502">
        <v>4641.1099999999997</v>
      </c>
      <c r="D121" s="499" t="s">
        <v>1751</v>
      </c>
    </row>
    <row r="122" spans="1:4" ht="30" customHeight="1" x14ac:dyDescent="0.15">
      <c r="A122" s="496" t="s">
        <v>1894</v>
      </c>
      <c r="B122" s="497" t="s">
        <v>412</v>
      </c>
      <c r="C122" s="502">
        <v>3946.81</v>
      </c>
      <c r="D122" s="499" t="s">
        <v>1751</v>
      </c>
    </row>
    <row r="123" spans="1:4" ht="30" customHeight="1" x14ac:dyDescent="0.15">
      <c r="A123" s="496" t="s">
        <v>1895</v>
      </c>
      <c r="B123" s="497" t="s">
        <v>423</v>
      </c>
      <c r="C123" s="502">
        <v>16590.09</v>
      </c>
      <c r="D123" s="499" t="s">
        <v>1751</v>
      </c>
    </row>
    <row r="124" spans="1:4" ht="30" customHeight="1" x14ac:dyDescent="0.15">
      <c r="A124" s="496" t="s">
        <v>1896</v>
      </c>
      <c r="B124" s="497" t="s">
        <v>423</v>
      </c>
      <c r="C124" s="502">
        <v>13587.09</v>
      </c>
      <c r="D124" s="499" t="s">
        <v>1751</v>
      </c>
    </row>
    <row r="125" spans="1:4" ht="30" customHeight="1" x14ac:dyDescent="0.15">
      <c r="A125" s="496" t="s">
        <v>1897</v>
      </c>
      <c r="B125" s="497" t="s">
        <v>423</v>
      </c>
      <c r="C125" s="502">
        <v>15983.23</v>
      </c>
      <c r="D125" s="499" t="s">
        <v>1751</v>
      </c>
    </row>
    <row r="126" spans="1:4" ht="30" customHeight="1" x14ac:dyDescent="0.15">
      <c r="A126" s="496" t="s">
        <v>1898</v>
      </c>
      <c r="B126" s="497" t="s">
        <v>423</v>
      </c>
      <c r="C126" s="502">
        <v>7980.34</v>
      </c>
      <c r="D126" s="499" t="s">
        <v>1751</v>
      </c>
    </row>
    <row r="127" spans="1:4" ht="30" customHeight="1" x14ac:dyDescent="0.15">
      <c r="A127" s="496" t="s">
        <v>470</v>
      </c>
      <c r="B127" s="497" t="s">
        <v>467</v>
      </c>
      <c r="C127" s="502">
        <v>11033.09</v>
      </c>
      <c r="D127" s="499" t="s">
        <v>1751</v>
      </c>
    </row>
    <row r="128" spans="1:4" ht="30" customHeight="1" x14ac:dyDescent="0.15">
      <c r="A128" s="496" t="s">
        <v>1899</v>
      </c>
      <c r="B128" s="497" t="s">
        <v>1867</v>
      </c>
      <c r="C128" s="502">
        <v>6391.98</v>
      </c>
      <c r="D128" s="499" t="s">
        <v>1751</v>
      </c>
    </row>
    <row r="129" spans="1:4" ht="30" customHeight="1" x14ac:dyDescent="0.15">
      <c r="A129" s="496" t="s">
        <v>1900</v>
      </c>
      <c r="B129" s="497" t="s">
        <v>491</v>
      </c>
      <c r="C129" s="502">
        <v>4259.7700000000004</v>
      </c>
      <c r="D129" s="499" t="s">
        <v>1751</v>
      </c>
    </row>
    <row r="130" spans="1:4" ht="30" customHeight="1" x14ac:dyDescent="0.15">
      <c r="A130" s="496" t="s">
        <v>1901</v>
      </c>
      <c r="B130" s="497" t="s">
        <v>501</v>
      </c>
      <c r="C130" s="502">
        <v>9708.66</v>
      </c>
      <c r="D130" s="499" t="s">
        <v>1751</v>
      </c>
    </row>
    <row r="131" spans="1:4" ht="30" customHeight="1" x14ac:dyDescent="0.15">
      <c r="A131" s="496" t="s">
        <v>1902</v>
      </c>
      <c r="B131" s="497" t="s">
        <v>508</v>
      </c>
      <c r="C131" s="502">
        <v>19309.2</v>
      </c>
      <c r="D131" s="499" t="s">
        <v>1751</v>
      </c>
    </row>
    <row r="132" spans="1:4" ht="30" customHeight="1" x14ac:dyDescent="0.15">
      <c r="A132" s="496" t="s">
        <v>1903</v>
      </c>
      <c r="B132" s="497" t="s">
        <v>508</v>
      </c>
      <c r="C132" s="502">
        <v>29216.18</v>
      </c>
      <c r="D132" s="499" t="s">
        <v>1751</v>
      </c>
    </row>
    <row r="133" spans="1:4" ht="30" customHeight="1" x14ac:dyDescent="0.15">
      <c r="A133" s="496" t="s">
        <v>1904</v>
      </c>
      <c r="B133" s="497" t="s">
        <v>513</v>
      </c>
      <c r="C133" s="502">
        <v>33726.620000000003</v>
      </c>
      <c r="D133" s="499" t="s">
        <v>1751</v>
      </c>
    </row>
    <row r="134" spans="1:4" ht="30" customHeight="1" x14ac:dyDescent="0.15">
      <c r="A134" s="496" t="s">
        <v>1905</v>
      </c>
      <c r="B134" s="497" t="s">
        <v>472</v>
      </c>
      <c r="C134" s="502">
        <v>12356.49</v>
      </c>
      <c r="D134" s="499" t="s">
        <v>1751</v>
      </c>
    </row>
  </sheetData>
  <mergeCells count="2">
    <mergeCell ref="A1:D1"/>
    <mergeCell ref="A2:D2"/>
  </mergeCells>
  <phoneticPr fontId="45" type="noConversion"/>
  <conditionalFormatting sqref="C1:C4">
    <cfRule type="duplicateValues" dxfId="0" priority="1394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RIPARTO TV</vt:lpstr>
      <vt:lpstr>Cap1477.02 All.DecrUSRV</vt:lpstr>
      <vt:lpstr>RIPARTO TV controllo</vt:lpstr>
      <vt:lpstr>Foglio1</vt:lpstr>
      <vt:lpstr>'Cap1477.02 All.DecrUSRV'!Titoli_stampa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Grazia Colabufo</dc:creator>
  <cp:keywords/>
  <dc:description/>
  <cp:lastModifiedBy>TAURO ANTONELLA</cp:lastModifiedBy>
  <cp:revision/>
  <cp:lastPrinted>2024-07-05T07:37:01Z</cp:lastPrinted>
  <dcterms:created xsi:type="dcterms:W3CDTF">2022-04-05T10:03:25Z</dcterms:created>
  <dcterms:modified xsi:type="dcterms:W3CDTF">2024-07-08T06:48:17Z</dcterms:modified>
  <cp:category/>
  <cp:contentStatus/>
</cp:coreProperties>
</file>